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3"/>
  </bookViews>
  <sheets>
    <sheet name="f2" sheetId="1" state="hidden" r:id="rId1"/>
    <sheet name="f2 (2)" sheetId="2" state="hidden" r:id="rId2"/>
    <sheet name="6000440" sheetId="5" r:id="rId3"/>
    <sheet name="6000600" sheetId="4" r:id="rId4"/>
    <sheet name="Sheet1" sheetId="6" r:id="rId5"/>
    <sheet name="Sheet2" sheetId="7" r:id="rId6"/>
  </sheets>
  <definedNames>
    <definedName name="_xlnm.Print_Titles" localSheetId="2">'6000440'!$19:$25</definedName>
    <definedName name="_xlnm.Print_Titles" localSheetId="3">'6000600'!$19:$25</definedName>
    <definedName name="_xlnm.Print_Titles" localSheetId="0">'f2'!$19:$25</definedName>
    <definedName name="_xlnm.Print_Titles" localSheetId="1">'f2 (2)'!$19:$25</definedName>
    <definedName name="Z_05B54777_5D6F_4067_9B5E_F0A938B54982_.wvu.Cols" localSheetId="2" hidden="1">'6000440'!$M:$P</definedName>
    <definedName name="Z_05B54777_5D6F_4067_9B5E_F0A938B54982_.wvu.Cols" localSheetId="3" hidden="1">'6000600'!$M:$P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PrintTitles" localSheetId="2" hidden="1">'6000440'!$19:$25</definedName>
    <definedName name="Z_05B54777_5D6F_4067_9B5E_F0A938B54982_.wvu.PrintTitles" localSheetId="3" hidden="1">'6000600'!$19:$25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57A1E72B_DFC1_4C5D_ABA7_C1A26EB31789_.wvu.Cols" localSheetId="2" hidden="1">'6000440'!$M:$P</definedName>
    <definedName name="Z_57A1E72B_DFC1_4C5D_ABA7_C1A26EB31789_.wvu.Cols" localSheetId="3" hidden="1">'6000600'!$M:$P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'6000440'!$19:$25</definedName>
    <definedName name="Z_57A1E72B_DFC1_4C5D_ABA7_C1A26EB31789_.wvu.PrintTitles" localSheetId="3" hidden="1">'6000600'!$19:$25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9B727EDB_49B4_42DC_BF97_3A35178E0BFD_.wvu.Cols" localSheetId="2" hidden="1">'6000440'!$M:$P</definedName>
    <definedName name="Z_9B727EDB_49B4_42DC_BF97_3A35178E0BFD_.wvu.Cols" localSheetId="3" hidden="1">'6000600'!$M:$P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'6000440'!$19:$25</definedName>
    <definedName name="Z_9B727EDB_49B4_42DC_BF97_3A35178E0BFD_.wvu.PrintTitles" localSheetId="3" hidden="1">'6000600'!$19:$25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'6000440'!$M:$P</definedName>
    <definedName name="Z_D669FC1B_AE0B_4417_8D6F_8460D68D5677_.wvu.Cols" localSheetId="3" hidden="1">'6000600'!$M:$P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'6000440'!$19:$25</definedName>
    <definedName name="Z_D669FC1B_AE0B_4417_8D6F_8460D68D5677_.wvu.PrintTitles" localSheetId="3" hidden="1">'6000600'!$19:$25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'6000440'!$M:$P</definedName>
    <definedName name="Z_DF4717B8_E960_4300_AF40_4AC5F93B40E3_.wvu.Cols" localSheetId="3" hidden="1">'6000600'!$M:$P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'6000440'!$19:$25</definedName>
    <definedName name="Z_DF4717B8_E960_4300_AF40_4AC5F93B40E3_.wvu.PrintTitles" localSheetId="3" hidden="1">'6000600'!$19:$25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calcId="14562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L342" i="6" l="1"/>
  <c r="K342" i="6"/>
  <c r="K341" i="6" s="1"/>
  <c r="J342" i="6"/>
  <c r="I342" i="6"/>
  <c r="L341" i="6"/>
  <c r="J341" i="6"/>
  <c r="I341" i="6"/>
  <c r="L339" i="6"/>
  <c r="K339" i="6"/>
  <c r="J339" i="6"/>
  <c r="I339" i="6"/>
  <c r="L338" i="6"/>
  <c r="K338" i="6"/>
  <c r="J338" i="6"/>
  <c r="I338" i="6"/>
  <c r="L336" i="6"/>
  <c r="K336" i="6"/>
  <c r="J336" i="6"/>
  <c r="I336" i="6"/>
  <c r="L335" i="6"/>
  <c r="K335" i="6"/>
  <c r="J335" i="6"/>
  <c r="I335" i="6"/>
  <c r="L332" i="6"/>
  <c r="K332" i="6"/>
  <c r="J332" i="6"/>
  <c r="I332" i="6"/>
  <c r="L331" i="6"/>
  <c r="K331" i="6"/>
  <c r="J331" i="6"/>
  <c r="I331" i="6"/>
  <c r="L328" i="6"/>
  <c r="K328" i="6"/>
  <c r="J328" i="6"/>
  <c r="I328" i="6"/>
  <c r="L326" i="6"/>
  <c r="K326" i="6"/>
  <c r="J326" i="6"/>
  <c r="I326" i="6"/>
  <c r="L323" i="6"/>
  <c r="K323" i="6"/>
  <c r="J323" i="6"/>
  <c r="I323" i="6"/>
  <c r="L322" i="6"/>
  <c r="K322" i="6"/>
  <c r="J322" i="6"/>
  <c r="I322" i="6"/>
  <c r="L318" i="6"/>
  <c r="K318" i="6"/>
  <c r="J318" i="6"/>
  <c r="I318" i="6"/>
  <c r="L317" i="6"/>
  <c r="K317" i="6"/>
  <c r="J317" i="6"/>
  <c r="I317" i="6"/>
  <c r="L316" i="6"/>
  <c r="J316" i="6"/>
  <c r="I316" i="6"/>
  <c r="L313" i="6"/>
  <c r="K313" i="6"/>
  <c r="J313" i="6"/>
  <c r="I313" i="6"/>
  <c r="L312" i="6"/>
  <c r="K312" i="6"/>
  <c r="J312" i="6"/>
  <c r="I312" i="6"/>
  <c r="L310" i="6"/>
  <c r="K310" i="6"/>
  <c r="K309" i="6" s="1"/>
  <c r="J310" i="6"/>
  <c r="I310" i="6"/>
  <c r="L309" i="6"/>
  <c r="J309" i="6"/>
  <c r="I309" i="6"/>
  <c r="L307" i="6"/>
  <c r="K307" i="6"/>
  <c r="J307" i="6"/>
  <c r="I307" i="6"/>
  <c r="L306" i="6"/>
  <c r="K306" i="6"/>
  <c r="J306" i="6"/>
  <c r="I306" i="6"/>
  <c r="L303" i="6"/>
  <c r="K303" i="6"/>
  <c r="K302" i="6" s="1"/>
  <c r="J303" i="6"/>
  <c r="J302" i="6" s="1"/>
  <c r="I303" i="6"/>
  <c r="L302" i="6"/>
  <c r="I302" i="6"/>
  <c r="L299" i="6"/>
  <c r="K299" i="6"/>
  <c r="J299" i="6"/>
  <c r="I299" i="6"/>
  <c r="L298" i="6"/>
  <c r="K298" i="6"/>
  <c r="J298" i="6"/>
  <c r="I298" i="6"/>
  <c r="L295" i="6"/>
  <c r="K295" i="6"/>
  <c r="J295" i="6"/>
  <c r="I295" i="6"/>
  <c r="L294" i="6"/>
  <c r="K294" i="6"/>
  <c r="J294" i="6"/>
  <c r="I294" i="6"/>
  <c r="L290" i="6"/>
  <c r="K290" i="6"/>
  <c r="K289" i="6" s="1"/>
  <c r="J290" i="6"/>
  <c r="J289" i="6" s="1"/>
  <c r="J288" i="6" s="1"/>
  <c r="J287" i="6" s="1"/>
  <c r="I290" i="6"/>
  <c r="L289" i="6"/>
  <c r="I289" i="6"/>
  <c r="I288" i="6" s="1"/>
  <c r="I287" i="6" s="1"/>
  <c r="L288" i="6"/>
  <c r="L287" i="6"/>
  <c r="L283" i="6"/>
  <c r="K283" i="6"/>
  <c r="J283" i="6"/>
  <c r="I283" i="6"/>
  <c r="L282" i="6"/>
  <c r="K282" i="6"/>
  <c r="J282" i="6"/>
  <c r="I282" i="6"/>
  <c r="L280" i="6"/>
  <c r="K280" i="6"/>
  <c r="K279" i="6" s="1"/>
  <c r="J280" i="6"/>
  <c r="I280" i="6"/>
  <c r="L279" i="6"/>
  <c r="J279" i="6"/>
  <c r="I279" i="6"/>
  <c r="L277" i="6"/>
  <c r="K277" i="6"/>
  <c r="J277" i="6"/>
  <c r="I277" i="6"/>
  <c r="L276" i="6"/>
  <c r="K276" i="6"/>
  <c r="J276" i="6"/>
  <c r="I276" i="6"/>
  <c r="L273" i="6"/>
  <c r="K273" i="6"/>
  <c r="K272" i="6" s="1"/>
  <c r="J273" i="6"/>
  <c r="J272" i="6" s="1"/>
  <c r="I273" i="6"/>
  <c r="L272" i="6"/>
  <c r="I272" i="6"/>
  <c r="L269" i="6"/>
  <c r="K269" i="6"/>
  <c r="K268" i="6" s="1"/>
  <c r="J269" i="6"/>
  <c r="I269" i="6"/>
  <c r="I268" i="6" s="1"/>
  <c r="I257" i="6" s="1"/>
  <c r="L268" i="6"/>
  <c r="J268" i="6"/>
  <c r="L265" i="6"/>
  <c r="K265" i="6"/>
  <c r="K264" i="6" s="1"/>
  <c r="J265" i="6"/>
  <c r="I265" i="6"/>
  <c r="L264" i="6"/>
  <c r="L257" i="6" s="1"/>
  <c r="J264" i="6"/>
  <c r="I264" i="6"/>
  <c r="L259" i="6"/>
  <c r="K259" i="6"/>
  <c r="K258" i="6" s="1"/>
  <c r="K257" i="6" s="1"/>
  <c r="J259" i="6"/>
  <c r="I259" i="6"/>
  <c r="L258" i="6"/>
  <c r="J258" i="6"/>
  <c r="I258" i="6"/>
  <c r="L254" i="6"/>
  <c r="K254" i="6"/>
  <c r="K253" i="6" s="1"/>
  <c r="J254" i="6"/>
  <c r="I254" i="6"/>
  <c r="I253" i="6" s="1"/>
  <c r="I227" i="6" s="1"/>
  <c r="I226" i="6" s="1"/>
  <c r="L253" i="6"/>
  <c r="J253" i="6"/>
  <c r="L251" i="6"/>
  <c r="K251" i="6"/>
  <c r="J251" i="6"/>
  <c r="I251" i="6"/>
  <c r="L250" i="6"/>
  <c r="K250" i="6"/>
  <c r="J250" i="6"/>
  <c r="I250" i="6"/>
  <c r="L248" i="6"/>
  <c r="K248" i="6"/>
  <c r="J248" i="6"/>
  <c r="I248" i="6"/>
  <c r="L247" i="6"/>
  <c r="K247" i="6"/>
  <c r="J247" i="6"/>
  <c r="I247" i="6"/>
  <c r="L243" i="6"/>
  <c r="K243" i="6"/>
  <c r="K242" i="6" s="1"/>
  <c r="J243" i="6"/>
  <c r="I243" i="6"/>
  <c r="L242" i="6"/>
  <c r="L227" i="6" s="1"/>
  <c r="L226" i="6" s="1"/>
  <c r="J242" i="6"/>
  <c r="I242" i="6"/>
  <c r="L239" i="6"/>
  <c r="K239" i="6"/>
  <c r="K238" i="6" s="1"/>
  <c r="K227" i="6" s="1"/>
  <c r="K226" i="6" s="1"/>
  <c r="J239" i="6"/>
  <c r="I239" i="6"/>
  <c r="L238" i="6"/>
  <c r="J238" i="6"/>
  <c r="I238" i="6"/>
  <c r="L235" i="6"/>
  <c r="K235" i="6"/>
  <c r="J235" i="6"/>
  <c r="I235" i="6"/>
  <c r="L234" i="6"/>
  <c r="K234" i="6"/>
  <c r="J234" i="6"/>
  <c r="I234" i="6"/>
  <c r="L229" i="6"/>
  <c r="K229" i="6"/>
  <c r="J229" i="6"/>
  <c r="I229" i="6"/>
  <c r="L228" i="6"/>
  <c r="K228" i="6"/>
  <c r="J228" i="6"/>
  <c r="J227" i="6" s="1"/>
  <c r="I228" i="6"/>
  <c r="L222" i="6"/>
  <c r="K222" i="6"/>
  <c r="J222" i="6"/>
  <c r="I222" i="6"/>
  <c r="L221" i="6"/>
  <c r="K221" i="6"/>
  <c r="J221" i="6"/>
  <c r="I221" i="6"/>
  <c r="L220" i="6"/>
  <c r="K220" i="6"/>
  <c r="J220" i="6"/>
  <c r="I220" i="6"/>
  <c r="L218" i="6"/>
  <c r="K218" i="6"/>
  <c r="J218" i="6"/>
  <c r="I218" i="6"/>
  <c r="L217" i="6"/>
  <c r="K217" i="6"/>
  <c r="J217" i="6"/>
  <c r="I217" i="6"/>
  <c r="L216" i="6"/>
  <c r="K216" i="6"/>
  <c r="J216" i="6"/>
  <c r="I216" i="6"/>
  <c r="L210" i="6"/>
  <c r="K210" i="6"/>
  <c r="J210" i="6"/>
  <c r="I210" i="6"/>
  <c r="L209" i="6"/>
  <c r="K209" i="6"/>
  <c r="J209" i="6"/>
  <c r="I209" i="6"/>
  <c r="L206" i="6"/>
  <c r="K206" i="6"/>
  <c r="J206" i="6"/>
  <c r="I206" i="6"/>
  <c r="L205" i="6"/>
  <c r="K205" i="6"/>
  <c r="J205" i="6"/>
  <c r="I205" i="6"/>
  <c r="L204" i="6"/>
  <c r="K204" i="6"/>
  <c r="J204" i="6"/>
  <c r="I204" i="6"/>
  <c r="L198" i="6"/>
  <c r="K198" i="6"/>
  <c r="J198" i="6"/>
  <c r="I198" i="6"/>
  <c r="L197" i="6"/>
  <c r="K197" i="6"/>
  <c r="J197" i="6"/>
  <c r="I197" i="6"/>
  <c r="L196" i="6"/>
  <c r="K196" i="6"/>
  <c r="J196" i="6"/>
  <c r="I196" i="6"/>
  <c r="L194" i="6"/>
  <c r="K194" i="6"/>
  <c r="K193" i="6" s="1"/>
  <c r="J194" i="6"/>
  <c r="I194" i="6"/>
  <c r="L193" i="6"/>
  <c r="J193" i="6"/>
  <c r="I193" i="6"/>
  <c r="L189" i="6"/>
  <c r="K189" i="6"/>
  <c r="J189" i="6"/>
  <c r="I189" i="6"/>
  <c r="L188" i="6"/>
  <c r="K188" i="6"/>
  <c r="J188" i="6"/>
  <c r="I188" i="6"/>
  <c r="L184" i="6"/>
  <c r="K184" i="6"/>
  <c r="J184" i="6"/>
  <c r="I184" i="6"/>
  <c r="L183" i="6"/>
  <c r="K183" i="6"/>
  <c r="J183" i="6"/>
  <c r="I183" i="6"/>
  <c r="L179" i="6"/>
  <c r="K179" i="6"/>
  <c r="J179" i="6"/>
  <c r="I179" i="6"/>
  <c r="L178" i="6"/>
  <c r="K178" i="6"/>
  <c r="J178" i="6"/>
  <c r="I178" i="6"/>
  <c r="L176" i="6"/>
  <c r="K176" i="6"/>
  <c r="J176" i="6"/>
  <c r="I176" i="6"/>
  <c r="L175" i="6"/>
  <c r="K175" i="6"/>
  <c r="K174" i="6" s="1"/>
  <c r="K173" i="6" s="1"/>
  <c r="J175" i="6"/>
  <c r="I175" i="6"/>
  <c r="L174" i="6"/>
  <c r="L173" i="6" s="1"/>
  <c r="L172" i="6" s="1"/>
  <c r="J174" i="6"/>
  <c r="J173" i="6" s="1"/>
  <c r="I174" i="6"/>
  <c r="I173" i="6"/>
  <c r="I172" i="6" s="1"/>
  <c r="L167" i="6"/>
  <c r="K167" i="6"/>
  <c r="K166" i="6" s="1"/>
  <c r="J167" i="6"/>
  <c r="I167" i="6"/>
  <c r="I166" i="6" s="1"/>
  <c r="I160" i="6" s="1"/>
  <c r="L166" i="6"/>
  <c r="L160" i="6" s="1"/>
  <c r="L155" i="6" s="1"/>
  <c r="J166" i="6"/>
  <c r="L162" i="6"/>
  <c r="K162" i="6"/>
  <c r="J162" i="6"/>
  <c r="I162" i="6"/>
  <c r="L161" i="6"/>
  <c r="K161" i="6"/>
  <c r="K160" i="6" s="1"/>
  <c r="J161" i="6"/>
  <c r="I161" i="6"/>
  <c r="J160" i="6"/>
  <c r="L158" i="6"/>
  <c r="K158" i="6"/>
  <c r="K157" i="6" s="1"/>
  <c r="K156" i="6" s="1"/>
  <c r="J158" i="6"/>
  <c r="J157" i="6" s="1"/>
  <c r="J156" i="6" s="1"/>
  <c r="J155" i="6" s="1"/>
  <c r="I158" i="6"/>
  <c r="L157" i="6"/>
  <c r="I157" i="6"/>
  <c r="I156" i="6" s="1"/>
  <c r="I155" i="6" s="1"/>
  <c r="L156" i="6"/>
  <c r="L153" i="6"/>
  <c r="K153" i="6"/>
  <c r="K152" i="6" s="1"/>
  <c r="J153" i="6"/>
  <c r="I153" i="6"/>
  <c r="L152" i="6"/>
  <c r="J152" i="6"/>
  <c r="I152" i="6"/>
  <c r="L149" i="6"/>
  <c r="K149" i="6"/>
  <c r="K148" i="6" s="1"/>
  <c r="J149" i="6"/>
  <c r="J148" i="6" s="1"/>
  <c r="J147" i="6" s="1"/>
  <c r="J146" i="6" s="1"/>
  <c r="I149" i="6"/>
  <c r="L148" i="6"/>
  <c r="I148" i="6"/>
  <c r="I147" i="6" s="1"/>
  <c r="I146" i="6" s="1"/>
  <c r="L147" i="6"/>
  <c r="L146" i="6"/>
  <c r="L143" i="6"/>
  <c r="K143" i="6"/>
  <c r="J143" i="6"/>
  <c r="I143" i="6"/>
  <c r="L142" i="6"/>
  <c r="K142" i="6"/>
  <c r="K141" i="6" s="1"/>
  <c r="J142" i="6"/>
  <c r="I142" i="6"/>
  <c r="L141" i="6"/>
  <c r="J141" i="6"/>
  <c r="I141" i="6"/>
  <c r="L138" i="6"/>
  <c r="K138" i="6"/>
  <c r="K137" i="6" s="1"/>
  <c r="K136" i="6" s="1"/>
  <c r="J138" i="6"/>
  <c r="J137" i="6" s="1"/>
  <c r="J136" i="6" s="1"/>
  <c r="I138" i="6"/>
  <c r="L137" i="6"/>
  <c r="I137" i="6"/>
  <c r="I136" i="6" s="1"/>
  <c r="L136" i="6"/>
  <c r="L133" i="6"/>
  <c r="K133" i="6"/>
  <c r="K132" i="6" s="1"/>
  <c r="K131" i="6" s="1"/>
  <c r="J133" i="6"/>
  <c r="I133" i="6"/>
  <c r="I132" i="6" s="1"/>
  <c r="I131" i="6" s="1"/>
  <c r="L132" i="6"/>
  <c r="L131" i="6" s="1"/>
  <c r="L130" i="6" s="1"/>
  <c r="J132" i="6"/>
  <c r="J131" i="6"/>
  <c r="J130" i="6" s="1"/>
  <c r="L127" i="6"/>
  <c r="K127" i="6"/>
  <c r="J127" i="6"/>
  <c r="I127" i="6"/>
  <c r="L126" i="6"/>
  <c r="K126" i="6"/>
  <c r="J126" i="6"/>
  <c r="I126" i="6"/>
  <c r="L125" i="6"/>
  <c r="K125" i="6"/>
  <c r="J125" i="6"/>
  <c r="I125" i="6"/>
  <c r="L123" i="6"/>
  <c r="K123" i="6"/>
  <c r="J123" i="6"/>
  <c r="I123" i="6"/>
  <c r="L122" i="6"/>
  <c r="K122" i="6"/>
  <c r="J122" i="6"/>
  <c r="I122" i="6"/>
  <c r="L121" i="6"/>
  <c r="K121" i="6"/>
  <c r="J121" i="6"/>
  <c r="I121" i="6"/>
  <c r="L119" i="6"/>
  <c r="K119" i="6"/>
  <c r="J119" i="6"/>
  <c r="I119" i="6"/>
  <c r="L118" i="6"/>
  <c r="K118" i="6"/>
  <c r="J118" i="6"/>
  <c r="I118" i="6"/>
  <c r="L117" i="6"/>
  <c r="K117" i="6"/>
  <c r="J117" i="6"/>
  <c r="I117" i="6"/>
  <c r="L115" i="6"/>
  <c r="K115" i="6"/>
  <c r="K114" i="6" s="1"/>
  <c r="K113" i="6" s="1"/>
  <c r="J115" i="6"/>
  <c r="I115" i="6"/>
  <c r="I114" i="6" s="1"/>
  <c r="I113" i="6" s="1"/>
  <c r="L114" i="6"/>
  <c r="J114" i="6"/>
  <c r="J113" i="6" s="1"/>
  <c r="J107" i="6" s="1"/>
  <c r="L113" i="6"/>
  <c r="L107" i="6" s="1"/>
  <c r="L110" i="6"/>
  <c r="K110" i="6"/>
  <c r="J110" i="6"/>
  <c r="I110" i="6"/>
  <c r="L109" i="6"/>
  <c r="K109" i="6"/>
  <c r="J109" i="6"/>
  <c r="I109" i="6"/>
  <c r="L108" i="6"/>
  <c r="K108" i="6"/>
  <c r="J108" i="6"/>
  <c r="I108" i="6"/>
  <c r="I107" i="6" s="1"/>
  <c r="L104" i="6"/>
  <c r="K104" i="6"/>
  <c r="J104" i="6"/>
  <c r="I104" i="6"/>
  <c r="L103" i="6"/>
  <c r="K103" i="6"/>
  <c r="K102" i="6" s="1"/>
  <c r="J103" i="6"/>
  <c r="J102" i="6" s="1"/>
  <c r="I103" i="6"/>
  <c r="L102" i="6"/>
  <c r="I102" i="6"/>
  <c r="L99" i="6"/>
  <c r="K99" i="6"/>
  <c r="K98" i="6" s="1"/>
  <c r="K97" i="6" s="1"/>
  <c r="J99" i="6"/>
  <c r="I99" i="6"/>
  <c r="I98" i="6" s="1"/>
  <c r="I97" i="6" s="1"/>
  <c r="L98" i="6"/>
  <c r="J98" i="6"/>
  <c r="J97" i="6" s="1"/>
  <c r="J91" i="6" s="1"/>
  <c r="L97" i="6"/>
  <c r="L94" i="6"/>
  <c r="K94" i="6"/>
  <c r="J94" i="6"/>
  <c r="I94" i="6"/>
  <c r="L93" i="6"/>
  <c r="K93" i="6"/>
  <c r="J93" i="6"/>
  <c r="I93" i="6"/>
  <c r="L92" i="6"/>
  <c r="K92" i="6"/>
  <c r="J92" i="6"/>
  <c r="I92" i="6"/>
  <c r="L91" i="6"/>
  <c r="L86" i="6"/>
  <c r="K86" i="6"/>
  <c r="J86" i="6"/>
  <c r="I86" i="6"/>
  <c r="L85" i="6"/>
  <c r="K85" i="6"/>
  <c r="J85" i="6"/>
  <c r="I85" i="6"/>
  <c r="L84" i="6"/>
  <c r="K84" i="6"/>
  <c r="J84" i="6"/>
  <c r="I84" i="6"/>
  <c r="L83" i="6"/>
  <c r="K83" i="6"/>
  <c r="J83" i="6"/>
  <c r="I83" i="6"/>
  <c r="L81" i="6"/>
  <c r="K81" i="6"/>
  <c r="K80" i="6" s="1"/>
  <c r="K79" i="6" s="1"/>
  <c r="J81" i="6"/>
  <c r="I81" i="6"/>
  <c r="L80" i="6"/>
  <c r="L79" i="6" s="1"/>
  <c r="L62" i="6" s="1"/>
  <c r="J80" i="6"/>
  <c r="J79" i="6" s="1"/>
  <c r="J62" i="6" s="1"/>
  <c r="I80" i="6"/>
  <c r="I79" i="6"/>
  <c r="L75" i="6"/>
  <c r="K75" i="6"/>
  <c r="J75" i="6"/>
  <c r="I75" i="6"/>
  <c r="L74" i="6"/>
  <c r="K74" i="6"/>
  <c r="J74" i="6"/>
  <c r="I74" i="6"/>
  <c r="L70" i="6"/>
  <c r="K70" i="6"/>
  <c r="J70" i="6"/>
  <c r="I70" i="6"/>
  <c r="L69" i="6"/>
  <c r="K69" i="6"/>
  <c r="J69" i="6"/>
  <c r="I69" i="6"/>
  <c r="L65" i="6"/>
  <c r="K65" i="6"/>
  <c r="J65" i="6"/>
  <c r="I65" i="6"/>
  <c r="L64" i="6"/>
  <c r="K64" i="6"/>
  <c r="J64" i="6"/>
  <c r="I64" i="6"/>
  <c r="L63" i="6"/>
  <c r="K63" i="6"/>
  <c r="K62" i="6" s="1"/>
  <c r="J63" i="6"/>
  <c r="I63" i="6"/>
  <c r="I62" i="6"/>
  <c r="L44" i="6"/>
  <c r="K44" i="6"/>
  <c r="K43" i="6" s="1"/>
  <c r="K42" i="6" s="1"/>
  <c r="K41" i="6" s="1"/>
  <c r="J44" i="6"/>
  <c r="J43" i="6" s="1"/>
  <c r="J42" i="6" s="1"/>
  <c r="J41" i="6" s="1"/>
  <c r="I44" i="6"/>
  <c r="I43" i="6" s="1"/>
  <c r="I42" i="6" s="1"/>
  <c r="I41" i="6" s="1"/>
  <c r="L43" i="6"/>
  <c r="L42" i="6" s="1"/>
  <c r="L41" i="6" s="1"/>
  <c r="L39" i="6"/>
  <c r="K39" i="6"/>
  <c r="K38" i="6" s="1"/>
  <c r="K37" i="6" s="1"/>
  <c r="J39" i="6"/>
  <c r="I39" i="6"/>
  <c r="L38" i="6"/>
  <c r="L37" i="6" s="1"/>
  <c r="J38" i="6"/>
  <c r="J37" i="6" s="1"/>
  <c r="I38" i="6"/>
  <c r="I37" i="6"/>
  <c r="L34" i="6"/>
  <c r="K34" i="6"/>
  <c r="K33" i="6" s="1"/>
  <c r="K32" i="6" s="1"/>
  <c r="J34" i="6"/>
  <c r="I34" i="6"/>
  <c r="L33" i="6"/>
  <c r="L32" i="6" s="1"/>
  <c r="J33" i="6"/>
  <c r="J32" i="6" s="1"/>
  <c r="I33" i="6"/>
  <c r="I32" i="6" s="1"/>
  <c r="I31" i="6" s="1"/>
  <c r="L342" i="5"/>
  <c r="L341" i="5" s="1"/>
  <c r="K342" i="5"/>
  <c r="K341" i="5" s="1"/>
  <c r="J342" i="5"/>
  <c r="J341" i="5" s="1"/>
  <c r="I342" i="5"/>
  <c r="I341" i="5" s="1"/>
  <c r="I316" i="5" s="1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8" i="5"/>
  <c r="L326" i="5" s="1"/>
  <c r="K328" i="5"/>
  <c r="J328" i="5"/>
  <c r="I328" i="5"/>
  <c r="K326" i="5"/>
  <c r="J326" i="5"/>
  <c r="I326" i="5"/>
  <c r="L323" i="5"/>
  <c r="L322" i="5" s="1"/>
  <c r="K323" i="5"/>
  <c r="K322" i="5" s="1"/>
  <c r="J323" i="5"/>
  <c r="I323" i="5"/>
  <c r="J322" i="5"/>
  <c r="I322" i="5"/>
  <c r="L318" i="5"/>
  <c r="L317" i="5" s="1"/>
  <c r="K318" i="5"/>
  <c r="J318" i="5"/>
  <c r="I318" i="5"/>
  <c r="K317" i="5"/>
  <c r="J317" i="5"/>
  <c r="J316" i="5" s="1"/>
  <c r="I317" i="5"/>
  <c r="L313" i="5"/>
  <c r="K313" i="5"/>
  <c r="K312" i="5" s="1"/>
  <c r="J313" i="5"/>
  <c r="I313" i="5"/>
  <c r="I312" i="5" s="1"/>
  <c r="L312" i="5"/>
  <c r="J312" i="5"/>
  <c r="L310" i="5"/>
  <c r="K310" i="5"/>
  <c r="J310" i="5"/>
  <c r="I310" i="5"/>
  <c r="L309" i="5"/>
  <c r="K309" i="5"/>
  <c r="J309" i="5"/>
  <c r="I309" i="5"/>
  <c r="L307" i="5"/>
  <c r="L306" i="5" s="1"/>
  <c r="K307" i="5"/>
  <c r="J307" i="5"/>
  <c r="I307" i="5"/>
  <c r="K306" i="5"/>
  <c r="J306" i="5"/>
  <c r="I306" i="5"/>
  <c r="L303" i="5"/>
  <c r="L302" i="5" s="1"/>
  <c r="K303" i="5"/>
  <c r="K302" i="5" s="1"/>
  <c r="J303" i="5"/>
  <c r="I303" i="5"/>
  <c r="J302" i="5"/>
  <c r="I302" i="5"/>
  <c r="L299" i="5"/>
  <c r="L298" i="5" s="1"/>
  <c r="K299" i="5"/>
  <c r="K298" i="5" s="1"/>
  <c r="J299" i="5"/>
  <c r="J298" i="5" s="1"/>
  <c r="I299" i="5"/>
  <c r="I298" i="5"/>
  <c r="L295" i="5"/>
  <c r="K295" i="5"/>
  <c r="K294" i="5" s="1"/>
  <c r="J295" i="5"/>
  <c r="I295" i="5"/>
  <c r="L294" i="5"/>
  <c r="J294" i="5"/>
  <c r="I294" i="5"/>
  <c r="L290" i="5"/>
  <c r="K290" i="5"/>
  <c r="K289" i="5" s="1"/>
  <c r="J290" i="5"/>
  <c r="I290" i="5"/>
  <c r="L289" i="5"/>
  <c r="J289" i="5"/>
  <c r="J288" i="5" s="1"/>
  <c r="I289" i="5"/>
  <c r="L283" i="5"/>
  <c r="K283" i="5"/>
  <c r="K282" i="5" s="1"/>
  <c r="J283" i="5"/>
  <c r="I283" i="5"/>
  <c r="L282" i="5"/>
  <c r="J282" i="5"/>
  <c r="I282" i="5"/>
  <c r="L280" i="5"/>
  <c r="L279" i="5" s="1"/>
  <c r="K280" i="5"/>
  <c r="J280" i="5"/>
  <c r="J279" i="5" s="1"/>
  <c r="J257" i="5" s="1"/>
  <c r="I280" i="5"/>
  <c r="K279" i="5"/>
  <c r="I279" i="5"/>
  <c r="L277" i="5"/>
  <c r="L276" i="5" s="1"/>
  <c r="K277" i="5"/>
  <c r="J277" i="5"/>
  <c r="I277" i="5"/>
  <c r="I276" i="5" s="1"/>
  <c r="I257" i="5" s="1"/>
  <c r="K276" i="5"/>
  <c r="J276" i="5"/>
  <c r="L273" i="5"/>
  <c r="L272" i="5" s="1"/>
  <c r="K273" i="5"/>
  <c r="J273" i="5"/>
  <c r="I273" i="5"/>
  <c r="K272" i="5"/>
  <c r="J272" i="5"/>
  <c r="I272" i="5"/>
  <c r="L269" i="5"/>
  <c r="L268" i="5" s="1"/>
  <c r="K269" i="5"/>
  <c r="J269" i="5"/>
  <c r="I269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K239" i="5"/>
  <c r="K238" i="5" s="1"/>
  <c r="J239" i="5"/>
  <c r="I239" i="5"/>
  <c r="L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L227" i="5" s="1"/>
  <c r="K228" i="5"/>
  <c r="J228" i="5"/>
  <c r="I228" i="5"/>
  <c r="J227" i="5"/>
  <c r="J226" i="5" s="1"/>
  <c r="I227" i="5"/>
  <c r="L222" i="5"/>
  <c r="K222" i="5"/>
  <c r="J222" i="5"/>
  <c r="I222" i="5"/>
  <c r="L221" i="5"/>
  <c r="L220" i="5" s="1"/>
  <c r="K221" i="5"/>
  <c r="K220" i="5" s="1"/>
  <c r="J221" i="5"/>
  <c r="I221" i="5"/>
  <c r="J220" i="5"/>
  <c r="I220" i="5"/>
  <c r="L218" i="5"/>
  <c r="L217" i="5" s="1"/>
  <c r="L216" i="5" s="1"/>
  <c r="K218" i="5"/>
  <c r="K217" i="5" s="1"/>
  <c r="K216" i="5" s="1"/>
  <c r="J218" i="5"/>
  <c r="J217" i="5" s="1"/>
  <c r="J216" i="5" s="1"/>
  <c r="I218" i="5"/>
  <c r="I217" i="5" s="1"/>
  <c r="I216" i="5" s="1"/>
  <c r="L210" i="5"/>
  <c r="K210" i="5"/>
  <c r="K209" i="5" s="1"/>
  <c r="J210" i="5"/>
  <c r="J209" i="5" s="1"/>
  <c r="I210" i="5"/>
  <c r="L209" i="5"/>
  <c r="I209" i="5"/>
  <c r="L206" i="5"/>
  <c r="K206" i="5"/>
  <c r="K205" i="5" s="1"/>
  <c r="K204" i="5" s="1"/>
  <c r="J206" i="5"/>
  <c r="I206" i="5"/>
  <c r="I205" i="5" s="1"/>
  <c r="I204" i="5" s="1"/>
  <c r="L205" i="5"/>
  <c r="J205" i="5"/>
  <c r="L204" i="5"/>
  <c r="L198" i="5"/>
  <c r="K198" i="5"/>
  <c r="K197" i="5" s="1"/>
  <c r="K196" i="5" s="1"/>
  <c r="J198" i="5"/>
  <c r="I198" i="5"/>
  <c r="I197" i="5" s="1"/>
  <c r="I196" i="5" s="1"/>
  <c r="L197" i="5"/>
  <c r="L196" i="5" s="1"/>
  <c r="J197" i="5"/>
  <c r="J196" i="5" s="1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K183" i="5" s="1"/>
  <c r="J184" i="5"/>
  <c r="I184" i="5"/>
  <c r="L183" i="5"/>
  <c r="J183" i="5"/>
  <c r="I183" i="5"/>
  <c r="L179" i="5"/>
  <c r="K179" i="5"/>
  <c r="J179" i="5"/>
  <c r="I179" i="5"/>
  <c r="L178" i="5"/>
  <c r="K178" i="5"/>
  <c r="J178" i="5"/>
  <c r="I178" i="5"/>
  <c r="L176" i="5"/>
  <c r="K176" i="5"/>
  <c r="J176" i="5"/>
  <c r="I176" i="5"/>
  <c r="L175" i="5"/>
  <c r="K175" i="5"/>
  <c r="J175" i="5"/>
  <c r="J174" i="5" s="1"/>
  <c r="I175" i="5"/>
  <c r="L174" i="5"/>
  <c r="I174" i="5"/>
  <c r="L167" i="5"/>
  <c r="K167" i="5"/>
  <c r="J167" i="5"/>
  <c r="I167" i="5"/>
  <c r="L166" i="5"/>
  <c r="K166" i="5"/>
  <c r="J166" i="5"/>
  <c r="I166" i="5"/>
  <c r="L162" i="5"/>
  <c r="K162" i="5"/>
  <c r="K161" i="5" s="1"/>
  <c r="K160" i="5" s="1"/>
  <c r="J162" i="5"/>
  <c r="I162" i="5"/>
  <c r="I161" i="5" s="1"/>
  <c r="I160" i="5" s="1"/>
  <c r="L161" i="5"/>
  <c r="J161" i="5"/>
  <c r="J160" i="5" s="1"/>
  <c r="J155" i="5" s="1"/>
  <c r="L160" i="5"/>
  <c r="L158" i="5"/>
  <c r="K158" i="5"/>
  <c r="J158" i="5"/>
  <c r="I158" i="5"/>
  <c r="L157" i="5"/>
  <c r="K157" i="5"/>
  <c r="K156" i="5" s="1"/>
  <c r="K155" i="5" s="1"/>
  <c r="J157" i="5"/>
  <c r="I157" i="5"/>
  <c r="I156" i="5" s="1"/>
  <c r="I155" i="5" s="1"/>
  <c r="L156" i="5"/>
  <c r="L155" i="5" s="1"/>
  <c r="J156" i="5"/>
  <c r="L153" i="5"/>
  <c r="L152" i="5" s="1"/>
  <c r="K153" i="5"/>
  <c r="J153" i="5"/>
  <c r="J152" i="5" s="1"/>
  <c r="J147" i="5" s="1"/>
  <c r="J146" i="5" s="1"/>
  <c r="I153" i="5"/>
  <c r="K152" i="5"/>
  <c r="I152" i="5"/>
  <c r="L149" i="5"/>
  <c r="K149" i="5"/>
  <c r="J149" i="5"/>
  <c r="I149" i="5"/>
  <c r="L148" i="5"/>
  <c r="K148" i="5"/>
  <c r="K147" i="5" s="1"/>
  <c r="K146" i="5" s="1"/>
  <c r="J148" i="5"/>
  <c r="I148" i="5"/>
  <c r="I147" i="5"/>
  <c r="I146" i="5" s="1"/>
  <c r="L143" i="5"/>
  <c r="L142" i="5" s="1"/>
  <c r="L141" i="5" s="1"/>
  <c r="K143" i="5"/>
  <c r="K142" i="5" s="1"/>
  <c r="K141" i="5" s="1"/>
  <c r="J143" i="5"/>
  <c r="J142" i="5" s="1"/>
  <c r="J141" i="5" s="1"/>
  <c r="I143" i="5"/>
  <c r="I142" i="5" s="1"/>
  <c r="I141" i="5" s="1"/>
  <c r="L138" i="5"/>
  <c r="K138" i="5"/>
  <c r="J138" i="5"/>
  <c r="I138" i="5"/>
  <c r="L137" i="5"/>
  <c r="L136" i="5" s="1"/>
  <c r="K137" i="5"/>
  <c r="J137" i="5"/>
  <c r="I137" i="5"/>
  <c r="K136" i="5"/>
  <c r="J136" i="5"/>
  <c r="I136" i="5"/>
  <c r="L133" i="5"/>
  <c r="K133" i="5"/>
  <c r="J133" i="5"/>
  <c r="I133" i="5"/>
  <c r="L132" i="5"/>
  <c r="L131" i="5" s="1"/>
  <c r="K132" i="5"/>
  <c r="K131" i="5" s="1"/>
  <c r="J132" i="5"/>
  <c r="I132" i="5"/>
  <c r="J131" i="5"/>
  <c r="I131" i="5"/>
  <c r="L127" i="5"/>
  <c r="L126" i="5" s="1"/>
  <c r="L125" i="5" s="1"/>
  <c r="K127" i="5"/>
  <c r="J127" i="5"/>
  <c r="J126" i="5" s="1"/>
  <c r="J125" i="5" s="1"/>
  <c r="I127" i="5"/>
  <c r="K126" i="5"/>
  <c r="I126" i="5"/>
  <c r="I125" i="5" s="1"/>
  <c r="I107" i="5" s="1"/>
  <c r="K125" i="5"/>
  <c r="L123" i="5"/>
  <c r="K123" i="5"/>
  <c r="J123" i="5"/>
  <c r="I123" i="5"/>
  <c r="L122" i="5"/>
  <c r="L121" i="5" s="1"/>
  <c r="K122" i="5"/>
  <c r="K121" i="5" s="1"/>
  <c r="J122" i="5"/>
  <c r="I122" i="5"/>
  <c r="J121" i="5"/>
  <c r="I121" i="5"/>
  <c r="L119" i="5"/>
  <c r="K119" i="5"/>
  <c r="K118" i="5" s="1"/>
  <c r="K117" i="5" s="1"/>
  <c r="J119" i="5"/>
  <c r="I119" i="5"/>
  <c r="L118" i="5"/>
  <c r="L117" i="5" s="1"/>
  <c r="J118" i="5"/>
  <c r="J117" i="5" s="1"/>
  <c r="J107" i="5" s="1"/>
  <c r="I118" i="5"/>
  <c r="I117" i="5"/>
  <c r="L115" i="5"/>
  <c r="L114" i="5" s="1"/>
  <c r="L113" i="5" s="1"/>
  <c r="K115" i="5"/>
  <c r="J115" i="5"/>
  <c r="I115" i="5"/>
  <c r="K114" i="5"/>
  <c r="K113" i="5" s="1"/>
  <c r="J114" i="5"/>
  <c r="I114" i="5"/>
  <c r="J113" i="5"/>
  <c r="I113" i="5"/>
  <c r="L110" i="5"/>
  <c r="K110" i="5"/>
  <c r="J110" i="5"/>
  <c r="I110" i="5"/>
  <c r="L109" i="5"/>
  <c r="K109" i="5"/>
  <c r="J109" i="5"/>
  <c r="I109" i="5"/>
  <c r="L108" i="5"/>
  <c r="K108" i="5"/>
  <c r="J108" i="5"/>
  <c r="I108" i="5"/>
  <c r="L104" i="5"/>
  <c r="K104" i="5"/>
  <c r="J104" i="5"/>
  <c r="I104" i="5"/>
  <c r="L103" i="5"/>
  <c r="L102" i="5" s="1"/>
  <c r="K103" i="5"/>
  <c r="J103" i="5"/>
  <c r="J102" i="5" s="1"/>
  <c r="J91" i="5" s="1"/>
  <c r="I103" i="5"/>
  <c r="I102" i="5" s="1"/>
  <c r="I91" i="5" s="1"/>
  <c r="K102" i="5"/>
  <c r="L99" i="5"/>
  <c r="K99" i="5"/>
  <c r="J99" i="5"/>
  <c r="I99" i="5"/>
  <c r="L98" i="5"/>
  <c r="K98" i="5"/>
  <c r="K97" i="5" s="1"/>
  <c r="J98" i="5"/>
  <c r="I98" i="5"/>
  <c r="L97" i="5"/>
  <c r="J97" i="5"/>
  <c r="I97" i="5"/>
  <c r="L94" i="5"/>
  <c r="K94" i="5"/>
  <c r="J94" i="5"/>
  <c r="I94" i="5"/>
  <c r="L93" i="5"/>
  <c r="K93" i="5"/>
  <c r="J93" i="5"/>
  <c r="I93" i="5"/>
  <c r="L92" i="5"/>
  <c r="L91" i="5" s="1"/>
  <c r="K92" i="5"/>
  <c r="J92" i="5"/>
  <c r="I92" i="5"/>
  <c r="L86" i="5"/>
  <c r="L85" i="5" s="1"/>
  <c r="L84" i="5" s="1"/>
  <c r="L83" i="5" s="1"/>
  <c r="K86" i="5"/>
  <c r="K85" i="5" s="1"/>
  <c r="K84" i="5" s="1"/>
  <c r="K83" i="5" s="1"/>
  <c r="J86" i="5"/>
  <c r="I86" i="5"/>
  <c r="J85" i="5"/>
  <c r="J84" i="5" s="1"/>
  <c r="J83" i="5" s="1"/>
  <c r="I85" i="5"/>
  <c r="I84" i="5" s="1"/>
  <c r="I83" i="5" s="1"/>
  <c r="L81" i="5"/>
  <c r="L80" i="5" s="1"/>
  <c r="L79" i="5" s="1"/>
  <c r="K81" i="5"/>
  <c r="J81" i="5"/>
  <c r="J80" i="5" s="1"/>
  <c r="J79" i="5" s="1"/>
  <c r="I81" i="5"/>
  <c r="I80" i="5" s="1"/>
  <c r="I79" i="5" s="1"/>
  <c r="I62" i="5" s="1"/>
  <c r="K80" i="5"/>
  <c r="K79" i="5" s="1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K63" i="5" s="1"/>
  <c r="J64" i="5"/>
  <c r="I64" i="5"/>
  <c r="L63" i="5"/>
  <c r="J63" i="5"/>
  <c r="J62" i="5" s="1"/>
  <c r="I63" i="5"/>
  <c r="L58" i="5"/>
  <c r="L44" i="5" s="1"/>
  <c r="L43" i="5" s="1"/>
  <c r="L42" i="5" s="1"/>
  <c r="L41" i="5" s="1"/>
  <c r="K44" i="5"/>
  <c r="K43" i="5" s="1"/>
  <c r="K42" i="5" s="1"/>
  <c r="K41" i="5" s="1"/>
  <c r="J44" i="5"/>
  <c r="J43" i="5" s="1"/>
  <c r="J42" i="5" s="1"/>
  <c r="J41" i="5" s="1"/>
  <c r="I44" i="5"/>
  <c r="I43" i="5" s="1"/>
  <c r="I42" i="5" s="1"/>
  <c r="I41" i="5" s="1"/>
  <c r="L39" i="5"/>
  <c r="L38" i="5" s="1"/>
  <c r="L37" i="5" s="1"/>
  <c r="K39" i="5"/>
  <c r="K38" i="5" s="1"/>
  <c r="K37" i="5" s="1"/>
  <c r="J39" i="5"/>
  <c r="I39" i="5"/>
  <c r="I38" i="5" s="1"/>
  <c r="I37" i="5" s="1"/>
  <c r="J38" i="5"/>
  <c r="J37" i="5" s="1"/>
  <c r="L34" i="5"/>
  <c r="K34" i="5"/>
  <c r="J34" i="5"/>
  <c r="I34" i="5"/>
  <c r="I33" i="5" s="1"/>
  <c r="I32" i="5" s="1"/>
  <c r="L33" i="5"/>
  <c r="L32" i="5" s="1"/>
  <c r="K33" i="5"/>
  <c r="K32" i="5" s="1"/>
  <c r="J33" i="5"/>
  <c r="J32" i="5" s="1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8" i="4"/>
  <c r="K328" i="4"/>
  <c r="J328" i="4"/>
  <c r="J326" i="4" s="1"/>
  <c r="I328" i="4"/>
  <c r="L326" i="4"/>
  <c r="K326" i="4"/>
  <c r="I326" i="4"/>
  <c r="L323" i="4"/>
  <c r="K323" i="4"/>
  <c r="J323" i="4"/>
  <c r="J322" i="4" s="1"/>
  <c r="I323" i="4"/>
  <c r="L322" i="4"/>
  <c r="K322" i="4"/>
  <c r="I322" i="4"/>
  <c r="L318" i="4"/>
  <c r="K318" i="4"/>
  <c r="J318" i="4"/>
  <c r="J317" i="4" s="1"/>
  <c r="I318" i="4"/>
  <c r="I317" i="4" s="1"/>
  <c r="I316" i="4" s="1"/>
  <c r="L317" i="4"/>
  <c r="K317" i="4"/>
  <c r="L316" i="4"/>
  <c r="K316" i="4"/>
  <c r="L313" i="4"/>
  <c r="K313" i="4"/>
  <c r="J313" i="4"/>
  <c r="J312" i="4" s="1"/>
  <c r="I313" i="4"/>
  <c r="I312" i="4" s="1"/>
  <c r="L312" i="4"/>
  <c r="K312" i="4"/>
  <c r="L310" i="4"/>
  <c r="K310" i="4"/>
  <c r="J310" i="4"/>
  <c r="J309" i="4" s="1"/>
  <c r="I310" i="4"/>
  <c r="I309" i="4" s="1"/>
  <c r="L309" i="4"/>
  <c r="K309" i="4"/>
  <c r="L307" i="4"/>
  <c r="K307" i="4"/>
  <c r="J307" i="4"/>
  <c r="J306" i="4" s="1"/>
  <c r="I307" i="4"/>
  <c r="L306" i="4"/>
  <c r="K306" i="4"/>
  <c r="I306" i="4"/>
  <c r="L303" i="4"/>
  <c r="K303" i="4"/>
  <c r="J303" i="4"/>
  <c r="J302" i="4" s="1"/>
  <c r="I303" i="4"/>
  <c r="L302" i="4"/>
  <c r="K302" i="4"/>
  <c r="I302" i="4"/>
  <c r="L299" i="4"/>
  <c r="K299" i="4"/>
  <c r="J299" i="4"/>
  <c r="J298" i="4" s="1"/>
  <c r="I299" i="4"/>
  <c r="I298" i="4" s="1"/>
  <c r="L298" i="4"/>
  <c r="K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8" i="4"/>
  <c r="L287" i="4" s="1"/>
  <c r="K288" i="4"/>
  <c r="K287" i="4"/>
  <c r="L283" i="4"/>
  <c r="K283" i="4"/>
  <c r="J283" i="4"/>
  <c r="J282" i="4" s="1"/>
  <c r="I283" i="4"/>
  <c r="I282" i="4" s="1"/>
  <c r="L282" i="4"/>
  <c r="K282" i="4"/>
  <c r="L280" i="4"/>
  <c r="K280" i="4"/>
  <c r="J280" i="4"/>
  <c r="J279" i="4" s="1"/>
  <c r="I280" i="4"/>
  <c r="L279" i="4"/>
  <c r="K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J268" i="4" s="1"/>
  <c r="I269" i="4"/>
  <c r="I268" i="4" s="1"/>
  <c r="L268" i="4"/>
  <c r="K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L254" i="4"/>
  <c r="K254" i="4"/>
  <c r="J254" i="4"/>
  <c r="J253" i="4" s="1"/>
  <c r="I254" i="4"/>
  <c r="L253" i="4"/>
  <c r="K253" i="4"/>
  <c r="I253" i="4"/>
  <c r="L251" i="4"/>
  <c r="K251" i="4"/>
  <c r="J251" i="4"/>
  <c r="J250" i="4" s="1"/>
  <c r="I251" i="4"/>
  <c r="I250" i="4" s="1"/>
  <c r="L250" i="4"/>
  <c r="K250" i="4"/>
  <c r="L248" i="4"/>
  <c r="K248" i="4"/>
  <c r="J248" i="4"/>
  <c r="J247" i="4" s="1"/>
  <c r="I248" i="4"/>
  <c r="L247" i="4"/>
  <c r="K247" i="4"/>
  <c r="I247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I238" i="4" s="1"/>
  <c r="L238" i="4"/>
  <c r="K238" i="4"/>
  <c r="J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L226" i="4" s="1"/>
  <c r="K227" i="4"/>
  <c r="K226" i="4" s="1"/>
  <c r="L222" i="4"/>
  <c r="K222" i="4"/>
  <c r="J222" i="4"/>
  <c r="I222" i="4"/>
  <c r="L221" i="4"/>
  <c r="K221" i="4"/>
  <c r="J221" i="4"/>
  <c r="I221" i="4"/>
  <c r="I220" i="4" s="1"/>
  <c r="L220" i="4"/>
  <c r="K220" i="4"/>
  <c r="J220" i="4"/>
  <c r="L218" i="4"/>
  <c r="K218" i="4"/>
  <c r="J218" i="4"/>
  <c r="J217" i="4" s="1"/>
  <c r="J216" i="4" s="1"/>
  <c r="I218" i="4"/>
  <c r="I217" i="4" s="1"/>
  <c r="I216" i="4" s="1"/>
  <c r="L217" i="4"/>
  <c r="K217" i="4"/>
  <c r="L216" i="4"/>
  <c r="K216" i="4"/>
  <c r="L210" i="4"/>
  <c r="K210" i="4"/>
  <c r="J210" i="4"/>
  <c r="I210" i="4"/>
  <c r="L209" i="4"/>
  <c r="K209" i="4"/>
  <c r="J209" i="4"/>
  <c r="I209" i="4"/>
  <c r="L206" i="4"/>
  <c r="K206" i="4"/>
  <c r="J206" i="4"/>
  <c r="I206" i="4"/>
  <c r="I205" i="4" s="1"/>
  <c r="I204" i="4" s="1"/>
  <c r="L205" i="4"/>
  <c r="K205" i="4"/>
  <c r="J205" i="4"/>
  <c r="L204" i="4"/>
  <c r="K204" i="4"/>
  <c r="J204" i="4"/>
  <c r="L198" i="4"/>
  <c r="K198" i="4"/>
  <c r="J198" i="4"/>
  <c r="I198" i="4"/>
  <c r="L197" i="4"/>
  <c r="K197" i="4"/>
  <c r="J197" i="4"/>
  <c r="J196" i="4" s="1"/>
  <c r="I197" i="4"/>
  <c r="I196" i="4" s="1"/>
  <c r="L196" i="4"/>
  <c r="K196" i="4"/>
  <c r="L194" i="4"/>
  <c r="K194" i="4"/>
  <c r="J194" i="4"/>
  <c r="I194" i="4"/>
  <c r="I193" i="4" s="1"/>
  <c r="L193" i="4"/>
  <c r="K193" i="4"/>
  <c r="J193" i="4"/>
  <c r="L189" i="4"/>
  <c r="K189" i="4"/>
  <c r="J189" i="4"/>
  <c r="I189" i="4"/>
  <c r="L188" i="4"/>
  <c r="K188" i="4"/>
  <c r="J188" i="4"/>
  <c r="I188" i="4"/>
  <c r="L184" i="4"/>
  <c r="K184" i="4"/>
  <c r="J184" i="4"/>
  <c r="I184" i="4"/>
  <c r="L183" i="4"/>
  <c r="K183" i="4"/>
  <c r="J183" i="4"/>
  <c r="I183" i="4"/>
  <c r="L179" i="4"/>
  <c r="K179" i="4"/>
  <c r="J179" i="4"/>
  <c r="I179" i="4"/>
  <c r="L178" i="4"/>
  <c r="K178" i="4"/>
  <c r="J178" i="4"/>
  <c r="I178" i="4"/>
  <c r="L176" i="4"/>
  <c r="K176" i="4"/>
  <c r="J176" i="4"/>
  <c r="I176" i="4"/>
  <c r="L175" i="4"/>
  <c r="K175" i="4"/>
  <c r="J175" i="4"/>
  <c r="J174" i="4" s="1"/>
  <c r="I175" i="4"/>
  <c r="L174" i="4"/>
  <c r="L173" i="4" s="1"/>
  <c r="L172" i="4" s="1"/>
  <c r="K174" i="4"/>
  <c r="K173" i="4" s="1"/>
  <c r="K172" i="4" s="1"/>
  <c r="L167" i="4"/>
  <c r="K167" i="4"/>
  <c r="J167" i="4"/>
  <c r="I167" i="4"/>
  <c r="I166" i="4" s="1"/>
  <c r="L166" i="4"/>
  <c r="K166" i="4"/>
  <c r="J166" i="4"/>
  <c r="J160" i="4" s="1"/>
  <c r="J155" i="4" s="1"/>
  <c r="L162" i="4"/>
  <c r="K162" i="4"/>
  <c r="J162" i="4"/>
  <c r="I162" i="4"/>
  <c r="L161" i="4"/>
  <c r="K161" i="4"/>
  <c r="J161" i="4"/>
  <c r="I161" i="4"/>
  <c r="I160" i="4" s="1"/>
  <c r="I155" i="4" s="1"/>
  <c r="L160" i="4"/>
  <c r="K160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L153" i="4"/>
  <c r="K153" i="4"/>
  <c r="J153" i="4"/>
  <c r="I153" i="4"/>
  <c r="L152" i="4"/>
  <c r="K152" i="4"/>
  <c r="J152" i="4"/>
  <c r="I152" i="4"/>
  <c r="L149" i="4"/>
  <c r="K149" i="4"/>
  <c r="J149" i="4"/>
  <c r="I149" i="4"/>
  <c r="L148" i="4"/>
  <c r="K148" i="4"/>
  <c r="J148" i="4"/>
  <c r="I148" i="4"/>
  <c r="L147" i="4"/>
  <c r="K147" i="4"/>
  <c r="J147" i="4"/>
  <c r="J146" i="4" s="1"/>
  <c r="I147" i="4"/>
  <c r="I146" i="4" s="1"/>
  <c r="L146" i="4"/>
  <c r="K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I137" i="4" s="1"/>
  <c r="I136" i="4" s="1"/>
  <c r="L137" i="4"/>
  <c r="K137" i="4"/>
  <c r="J137" i="4"/>
  <c r="L136" i="4"/>
  <c r="L130" i="4" s="1"/>
  <c r="K136" i="4"/>
  <c r="J136" i="4"/>
  <c r="L133" i="4"/>
  <c r="K133" i="4"/>
  <c r="J133" i="4"/>
  <c r="I133" i="4"/>
  <c r="L132" i="4"/>
  <c r="K132" i="4"/>
  <c r="J132" i="4"/>
  <c r="J131" i="4" s="1"/>
  <c r="J130" i="4" s="1"/>
  <c r="I132" i="4"/>
  <c r="L131" i="4"/>
  <c r="K131" i="4"/>
  <c r="K130" i="4" s="1"/>
  <c r="I131" i="4"/>
  <c r="L127" i="4"/>
  <c r="K127" i="4"/>
  <c r="J127" i="4"/>
  <c r="I127" i="4"/>
  <c r="I126" i="4" s="1"/>
  <c r="I125" i="4" s="1"/>
  <c r="L126" i="4"/>
  <c r="L125" i="4" s="1"/>
  <c r="L107" i="4" s="1"/>
  <c r="K126" i="4"/>
  <c r="K125" i="4" s="1"/>
  <c r="K107" i="4" s="1"/>
  <c r="J126" i="4"/>
  <c r="J125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19" i="4"/>
  <c r="K119" i="4"/>
  <c r="J119" i="4"/>
  <c r="I119" i="4"/>
  <c r="L118" i="4"/>
  <c r="K118" i="4"/>
  <c r="J118" i="4"/>
  <c r="I118" i="4"/>
  <c r="I117" i="4" s="1"/>
  <c r="L117" i="4"/>
  <c r="K117" i="4"/>
  <c r="J117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J107" i="4"/>
  <c r="L104" i="4"/>
  <c r="K104" i="4"/>
  <c r="J104" i="4"/>
  <c r="I104" i="4"/>
  <c r="L103" i="4"/>
  <c r="K103" i="4"/>
  <c r="J103" i="4"/>
  <c r="I103" i="4"/>
  <c r="I102" i="4" s="1"/>
  <c r="L102" i="4"/>
  <c r="K102" i="4"/>
  <c r="J102" i="4"/>
  <c r="L99" i="4"/>
  <c r="K99" i="4"/>
  <c r="J99" i="4"/>
  <c r="J98" i="4" s="1"/>
  <c r="J97" i="4" s="1"/>
  <c r="I99" i="4"/>
  <c r="I98" i="4" s="1"/>
  <c r="I97" i="4" s="1"/>
  <c r="L98" i="4"/>
  <c r="K98" i="4"/>
  <c r="L97" i="4"/>
  <c r="K97" i="4"/>
  <c r="L94" i="4"/>
  <c r="K94" i="4"/>
  <c r="J94" i="4"/>
  <c r="I94" i="4"/>
  <c r="L93" i="4"/>
  <c r="K93" i="4"/>
  <c r="J93" i="4"/>
  <c r="J92" i="4" s="1"/>
  <c r="J91" i="4" s="1"/>
  <c r="I93" i="4"/>
  <c r="L92" i="4"/>
  <c r="K92" i="4"/>
  <c r="I92" i="4"/>
  <c r="L91" i="4"/>
  <c r="K91" i="4"/>
  <c r="L86" i="4"/>
  <c r="K86" i="4"/>
  <c r="J86" i="4"/>
  <c r="I86" i="4"/>
  <c r="L85" i="4"/>
  <c r="K85" i="4"/>
  <c r="J85" i="4"/>
  <c r="J84" i="4" s="1"/>
  <c r="J83" i="4" s="1"/>
  <c r="I85" i="4"/>
  <c r="L84" i="4"/>
  <c r="K84" i="4"/>
  <c r="K83" i="4" s="1"/>
  <c r="I84" i="4"/>
  <c r="L83" i="4"/>
  <c r="I83" i="4"/>
  <c r="L81" i="4"/>
  <c r="K81" i="4"/>
  <c r="J81" i="4"/>
  <c r="I81" i="4"/>
  <c r="L80" i="4"/>
  <c r="K80" i="4"/>
  <c r="J80" i="4"/>
  <c r="I80" i="4"/>
  <c r="L79" i="4"/>
  <c r="K79" i="4"/>
  <c r="J79" i="4"/>
  <c r="I79" i="4"/>
  <c r="L75" i="4"/>
  <c r="K75" i="4"/>
  <c r="J75" i="4"/>
  <c r="I75" i="4"/>
  <c r="L74" i="4"/>
  <c r="K74" i="4"/>
  <c r="J74" i="4"/>
  <c r="I74" i="4"/>
  <c r="L70" i="4"/>
  <c r="K70" i="4"/>
  <c r="J70" i="4"/>
  <c r="I70" i="4"/>
  <c r="L69" i="4"/>
  <c r="K69" i="4"/>
  <c r="J69" i="4"/>
  <c r="I69" i="4"/>
  <c r="L65" i="4"/>
  <c r="K65" i="4"/>
  <c r="J65" i="4"/>
  <c r="I65" i="4"/>
  <c r="L64" i="4"/>
  <c r="K64" i="4"/>
  <c r="J64" i="4"/>
  <c r="I64" i="4"/>
  <c r="L63" i="4"/>
  <c r="K63" i="4"/>
  <c r="J63" i="4"/>
  <c r="J62" i="4" s="1"/>
  <c r="I63" i="4"/>
  <c r="I62" i="4" s="1"/>
  <c r="L62" i="4"/>
  <c r="K62" i="4"/>
  <c r="L44" i="4"/>
  <c r="L43" i="4" s="1"/>
  <c r="L42" i="4" s="1"/>
  <c r="L41" i="4" s="1"/>
  <c r="K44" i="4"/>
  <c r="K43" i="4" s="1"/>
  <c r="K42" i="4" s="1"/>
  <c r="K41" i="4" s="1"/>
  <c r="J44" i="4"/>
  <c r="J43" i="4" s="1"/>
  <c r="J42" i="4" s="1"/>
  <c r="J41" i="4" s="1"/>
  <c r="I44" i="4"/>
  <c r="I43" i="4" s="1"/>
  <c r="I42" i="4" s="1"/>
  <c r="I41" i="4" s="1"/>
  <c r="L39" i="4"/>
  <c r="K39" i="4"/>
  <c r="J39" i="4"/>
  <c r="I39" i="4"/>
  <c r="L38" i="4"/>
  <c r="K38" i="4"/>
  <c r="J38" i="4"/>
  <c r="J37" i="4" s="1"/>
  <c r="I38" i="4"/>
  <c r="L37" i="4"/>
  <c r="K37" i="4"/>
  <c r="I37" i="4"/>
  <c r="L34" i="4"/>
  <c r="K34" i="4"/>
  <c r="J34" i="4"/>
  <c r="I34" i="4"/>
  <c r="L33" i="4"/>
  <c r="K33" i="4"/>
  <c r="J33" i="4"/>
  <c r="J32" i="4" s="1"/>
  <c r="I33" i="4"/>
  <c r="L32" i="4"/>
  <c r="K32" i="4"/>
  <c r="I32" i="4"/>
  <c r="I31" i="4" s="1"/>
  <c r="L31" i="4"/>
  <c r="K31" i="4"/>
  <c r="J33" i="2"/>
  <c r="J32" i="2" s="1"/>
  <c r="I34" i="2"/>
  <c r="I33" i="2" s="1"/>
  <c r="I32" i="2" s="1"/>
  <c r="J34" i="2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J43" i="2"/>
  <c r="J42" i="2" s="1"/>
  <c r="J41" i="2" s="1"/>
  <c r="I44" i="2"/>
  <c r="I43" i="2" s="1"/>
  <c r="I42" i="2" s="1"/>
  <c r="I41" i="2" s="1"/>
  <c r="J44" i="2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/>
  <c r="I72" i="2"/>
  <c r="I71" i="2" s="1"/>
  <c r="J72" i="2"/>
  <c r="J71" i="2" s="1"/>
  <c r="K72" i="2"/>
  <c r="K71" i="2" s="1"/>
  <c r="L72" i="2"/>
  <c r="L71" i="2"/>
  <c r="L65" i="2" s="1"/>
  <c r="L64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K93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I109" i="2" s="1"/>
  <c r="J112" i="2"/>
  <c r="J111" i="2" s="1"/>
  <c r="J110" i="2" s="1"/>
  <c r="K112" i="2"/>
  <c r="K111" i="2" s="1"/>
  <c r="K110" i="2" s="1"/>
  <c r="L112" i="2"/>
  <c r="L111" i="2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/>
  <c r="L119" i="2"/>
  <c r="I125" i="2"/>
  <c r="I124" i="2" s="1"/>
  <c r="I123" i="2" s="1"/>
  <c r="J125" i="2"/>
  <c r="J124" i="2"/>
  <c r="J123" i="2"/>
  <c r="K125" i="2"/>
  <c r="K124" i="2" s="1"/>
  <c r="K123" i="2" s="1"/>
  <c r="L125" i="2"/>
  <c r="L124" i="2"/>
  <c r="L123" i="2"/>
  <c r="I127" i="2"/>
  <c r="I129" i="2"/>
  <c r="I128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/>
  <c r="K133" i="2" s="1"/>
  <c r="L135" i="2"/>
  <c r="L134" i="2" s="1"/>
  <c r="L133" i="2" s="1"/>
  <c r="I140" i="2"/>
  <c r="I139" i="2"/>
  <c r="I138" i="2" s="1"/>
  <c r="J140" i="2"/>
  <c r="J139" i="2" s="1"/>
  <c r="J138" i="2" s="1"/>
  <c r="K140" i="2"/>
  <c r="K139" i="2" s="1"/>
  <c r="K138" i="2" s="1"/>
  <c r="L140" i="2"/>
  <c r="L139" i="2" s="1"/>
  <c r="L138" i="2" s="1"/>
  <c r="J144" i="2"/>
  <c r="J143" i="2" s="1"/>
  <c r="I145" i="2"/>
  <c r="I144" i="2" s="1"/>
  <c r="I143" i="2" s="1"/>
  <c r="J145" i="2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/>
  <c r="I155" i="2"/>
  <c r="I154" i="2" s="1"/>
  <c r="J155" i="2"/>
  <c r="J154" i="2" s="1"/>
  <c r="K155" i="2"/>
  <c r="K154" i="2" s="1"/>
  <c r="L155" i="2"/>
  <c r="L154" i="2"/>
  <c r="I160" i="2"/>
  <c r="I159" i="2" s="1"/>
  <c r="I158" i="2" s="1"/>
  <c r="J160" i="2"/>
  <c r="J159" i="2"/>
  <c r="J158" i="2"/>
  <c r="K160" i="2"/>
  <c r="K159" i="2" s="1"/>
  <c r="K158" i="2" s="1"/>
  <c r="L160" i="2"/>
  <c r="L159" i="2"/>
  <c r="L158" i="2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0" i="2"/>
  <c r="I211" i="2"/>
  <c r="J211" i="2"/>
  <c r="J210" i="2" s="1"/>
  <c r="K211" i="2"/>
  <c r="K210" i="2" s="1"/>
  <c r="L211" i="2"/>
  <c r="L210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K257" i="2" s="1"/>
  <c r="L259" i="2"/>
  <c r="L258" i="2" s="1"/>
  <c r="I264" i="2"/>
  <c r="I265" i="2"/>
  <c r="J265" i="2"/>
  <c r="J264" i="2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/>
  <c r="I273" i="2"/>
  <c r="I272" i="2" s="1"/>
  <c r="J273" i="2"/>
  <c r="J272" i="2" s="1"/>
  <c r="K273" i="2"/>
  <c r="K272" i="2" s="1"/>
  <c r="L273" i="2"/>
  <c r="L272" i="2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/>
  <c r="K303" i="2"/>
  <c r="K302" i="2" s="1"/>
  <c r="L303" i="2"/>
  <c r="L302" i="2" s="1"/>
  <c r="I307" i="2"/>
  <c r="I306" i="2" s="1"/>
  <c r="J307" i="2"/>
  <c r="J306" i="2"/>
  <c r="K307" i="2"/>
  <c r="K306" i="2" s="1"/>
  <c r="L307" i="2"/>
  <c r="L306" i="2" s="1"/>
  <c r="I310" i="2"/>
  <c r="I309" i="2" s="1"/>
  <c r="J310" i="2"/>
  <c r="J309" i="2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/>
  <c r="K318" i="2"/>
  <c r="K317" i="2" s="1"/>
  <c r="L318" i="2"/>
  <c r="L317" i="2" s="1"/>
  <c r="I323" i="2"/>
  <c r="I322" i="2" s="1"/>
  <c r="J323" i="2"/>
  <c r="J322" i="2"/>
  <c r="K323" i="2"/>
  <c r="K322" i="2" s="1"/>
  <c r="L323" i="2"/>
  <c r="L322" i="2" s="1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/>
  <c r="K332" i="2"/>
  <c r="K331" i="2" s="1"/>
  <c r="L332" i="2"/>
  <c r="L331" i="2" s="1"/>
  <c r="I336" i="2"/>
  <c r="I335" i="2" s="1"/>
  <c r="J336" i="2"/>
  <c r="J335" i="2"/>
  <c r="K336" i="2"/>
  <c r="K335" i="2" s="1"/>
  <c r="L336" i="2"/>
  <c r="L335" i="2" s="1"/>
  <c r="I339" i="2"/>
  <c r="I338" i="2" s="1"/>
  <c r="J339" i="2"/>
  <c r="J338" i="2"/>
  <c r="K339" i="2"/>
  <c r="K338" i="2" s="1"/>
  <c r="L339" i="2"/>
  <c r="L338" i="2" s="1"/>
  <c r="I342" i="2"/>
  <c r="I341" i="2" s="1"/>
  <c r="J342" i="2"/>
  <c r="J341" i="2"/>
  <c r="K342" i="2"/>
  <c r="K341" i="2" s="1"/>
  <c r="L342" i="2"/>
  <c r="L341" i="2" s="1"/>
  <c r="I34" i="1"/>
  <c r="I33" i="1" s="1"/>
  <c r="I32" i="1" s="1"/>
  <c r="J34" i="1"/>
  <c r="J33" i="1"/>
  <c r="J32" i="1" s="1"/>
  <c r="K34" i="1"/>
  <c r="K33" i="1"/>
  <c r="K32" i="1" s="1"/>
  <c r="L34" i="1"/>
  <c r="L33" i="1"/>
  <c r="L32" i="1" s="1"/>
  <c r="I39" i="1"/>
  <c r="I38" i="1" s="1"/>
  <c r="I37" i="1" s="1"/>
  <c r="J39" i="1"/>
  <c r="J38" i="1"/>
  <c r="J37" i="1" s="1"/>
  <c r="K39" i="1"/>
  <c r="K38" i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/>
  <c r="I81" i="1" s="1"/>
  <c r="J83" i="1"/>
  <c r="J82" i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 s="1"/>
  <c r="K149" i="1" s="1"/>
  <c r="K148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/>
  <c r="L158" i="1" s="1"/>
  <c r="I164" i="1"/>
  <c r="I163" i="1" s="1"/>
  <c r="J164" i="1"/>
  <c r="J163" i="1" s="1"/>
  <c r="J162" i="1" s="1"/>
  <c r="K164" i="1"/>
  <c r="K163" i="1" s="1"/>
  <c r="L164" i="1"/>
  <c r="L163" i="1" s="1"/>
  <c r="L162" i="1" s="1"/>
  <c r="I169" i="1"/>
  <c r="I168" i="1"/>
  <c r="J169" i="1"/>
  <c r="J168" i="1" s="1"/>
  <c r="K169" i="1"/>
  <c r="K168" i="1" s="1"/>
  <c r="L169" i="1"/>
  <c r="L168" i="1" s="1"/>
  <c r="I178" i="1"/>
  <c r="I177" i="1"/>
  <c r="J178" i="1"/>
  <c r="J177" i="1" s="1"/>
  <c r="K178" i="1"/>
  <c r="K177" i="1" s="1"/>
  <c r="L178" i="1"/>
  <c r="L177" i="1" s="1"/>
  <c r="J180" i="1"/>
  <c r="I181" i="1"/>
  <c r="I180" i="1" s="1"/>
  <c r="J181" i="1"/>
  <c r="K181" i="1"/>
  <c r="K180" i="1" s="1"/>
  <c r="L181" i="1"/>
  <c r="L180" i="1" s="1"/>
  <c r="I186" i="1"/>
  <c r="I185" i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I205" i="1" s="1"/>
  <c r="J207" i="1"/>
  <c r="J206" i="1" s="1"/>
  <c r="K207" i="1"/>
  <c r="K206" i="1" s="1"/>
  <c r="L207" i="1"/>
  <c r="L206" i="1"/>
  <c r="I211" i="1"/>
  <c r="I210" i="1" s="1"/>
  <c r="J211" i="1"/>
  <c r="J210" i="1" s="1"/>
  <c r="K211" i="1"/>
  <c r="K210" i="1" s="1"/>
  <c r="L211" i="1"/>
  <c r="L210" i="1"/>
  <c r="I218" i="1"/>
  <c r="I217" i="1" s="1"/>
  <c r="I216" i="1" s="1"/>
  <c r="J218" i="1"/>
  <c r="J217" i="1" s="1"/>
  <c r="J216" i="1" s="1"/>
  <c r="K218" i="1"/>
  <c r="K217" i="1"/>
  <c r="K216" i="1"/>
  <c r="L218" i="1"/>
  <c r="L217" i="1" s="1"/>
  <c r="L216" i="1" s="1"/>
  <c r="J220" i="1"/>
  <c r="I222" i="1"/>
  <c r="I221" i="1" s="1"/>
  <c r="I220" i="1" s="1"/>
  <c r="J222" i="1"/>
  <c r="J221" i="1" s="1"/>
  <c r="K222" i="1"/>
  <c r="K221" i="1"/>
  <c r="K220" i="1" s="1"/>
  <c r="L222" i="1"/>
  <c r="L221" i="1" s="1"/>
  <c r="L220" i="1" s="1"/>
  <c r="I229" i="1"/>
  <c r="I228" i="1" s="1"/>
  <c r="J229" i="1"/>
  <c r="J228" i="1" s="1"/>
  <c r="J227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/>
  <c r="K259" i="1"/>
  <c r="K258" i="1" s="1"/>
  <c r="L259" i="1"/>
  <c r="L258" i="1"/>
  <c r="I264" i="1"/>
  <c r="I265" i="1"/>
  <c r="J265" i="1"/>
  <c r="J264" i="1" s="1"/>
  <c r="K265" i="1"/>
  <c r="K264" i="1" s="1"/>
  <c r="L265" i="1"/>
  <c r="L264" i="1" s="1"/>
  <c r="L257" i="1" s="1"/>
  <c r="I269" i="1"/>
  <c r="I268" i="1" s="1"/>
  <c r="J269" i="1"/>
  <c r="J268" i="1"/>
  <c r="K269" i="1"/>
  <c r="K268" i="1" s="1"/>
  <c r="L269" i="1"/>
  <c r="L268" i="1" s="1"/>
  <c r="I273" i="1"/>
  <c r="I272" i="1" s="1"/>
  <c r="I257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/>
  <c r="K290" i="1"/>
  <c r="K289" i="1" s="1"/>
  <c r="L290" i="1"/>
  <c r="L289" i="1" s="1"/>
  <c r="I295" i="1"/>
  <c r="I294" i="1" s="1"/>
  <c r="J295" i="1"/>
  <c r="J294" i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/>
  <c r="K339" i="1"/>
  <c r="K338" i="1" s="1"/>
  <c r="L339" i="1"/>
  <c r="L338" i="1" s="1"/>
  <c r="I342" i="1"/>
  <c r="I341" i="1" s="1"/>
  <c r="J342" i="1"/>
  <c r="J341" i="1"/>
  <c r="K342" i="1"/>
  <c r="K341" i="1" s="1"/>
  <c r="L342" i="1"/>
  <c r="L341" i="1" s="1"/>
  <c r="I227" i="2"/>
  <c r="I93" i="2"/>
  <c r="K287" i="2"/>
  <c r="J227" i="2"/>
  <c r="I176" i="2"/>
  <c r="J149" i="2"/>
  <c r="J148" i="2"/>
  <c r="J287" i="2"/>
  <c r="I205" i="2"/>
  <c r="J176" i="2"/>
  <c r="I287" i="2"/>
  <c r="I132" i="2"/>
  <c r="K65" i="2"/>
  <c r="K64" i="2" s="1"/>
  <c r="L257" i="2"/>
  <c r="L176" i="2"/>
  <c r="L93" i="2"/>
  <c r="L132" i="2"/>
  <c r="L31" i="2"/>
  <c r="J31" i="1"/>
  <c r="K287" i="1"/>
  <c r="I132" i="1"/>
  <c r="J65" i="1"/>
  <c r="J64" i="1" s="1"/>
  <c r="I316" i="1"/>
  <c r="I287" i="1"/>
  <c r="I176" i="1"/>
  <c r="I93" i="1"/>
  <c r="L109" i="1"/>
  <c r="L205" i="1"/>
  <c r="L176" i="1"/>
  <c r="L31" i="1"/>
  <c r="K109" i="1"/>
  <c r="K227" i="1"/>
  <c r="K205" i="1"/>
  <c r="K93" i="1"/>
  <c r="K65" i="1"/>
  <c r="K64" i="1" s="1"/>
  <c r="J316" i="1" l="1"/>
  <c r="L175" i="1"/>
  <c r="L316" i="1"/>
  <c r="L287" i="1"/>
  <c r="J257" i="1"/>
  <c r="I227" i="1"/>
  <c r="K176" i="1"/>
  <c r="K175" i="1" s="1"/>
  <c r="J287" i="1"/>
  <c r="J286" i="1" s="1"/>
  <c r="I226" i="1"/>
  <c r="L227" i="1"/>
  <c r="L226" i="1" s="1"/>
  <c r="J132" i="1"/>
  <c r="I109" i="1"/>
  <c r="J93" i="1"/>
  <c r="I288" i="4"/>
  <c r="I287" i="4" s="1"/>
  <c r="J287" i="5"/>
  <c r="J205" i="1"/>
  <c r="I149" i="1"/>
  <c r="I148" i="1" s="1"/>
  <c r="I226" i="5"/>
  <c r="J257" i="6"/>
  <c r="J226" i="6" s="1"/>
  <c r="J172" i="6" s="1"/>
  <c r="I286" i="1"/>
  <c r="J157" i="1"/>
  <c r="K132" i="1"/>
  <c r="J257" i="2"/>
  <c r="J226" i="2" s="1"/>
  <c r="I130" i="6"/>
  <c r="K316" i="1"/>
  <c r="K286" i="1" s="1"/>
  <c r="K257" i="1"/>
  <c r="J176" i="1"/>
  <c r="I162" i="1"/>
  <c r="I173" i="5"/>
  <c r="I172" i="5" s="1"/>
  <c r="J204" i="5"/>
  <c r="J173" i="5" s="1"/>
  <c r="J172" i="5" s="1"/>
  <c r="I288" i="5"/>
  <c r="I287" i="5" s="1"/>
  <c r="I91" i="6"/>
  <c r="L132" i="1"/>
  <c r="L65" i="1"/>
  <c r="I65" i="1"/>
  <c r="K31" i="1"/>
  <c r="I31" i="1"/>
  <c r="I316" i="2"/>
  <c r="I286" i="2" s="1"/>
  <c r="J316" i="2"/>
  <c r="J286" i="2" s="1"/>
  <c r="J162" i="2"/>
  <c r="J157" i="2" s="1"/>
  <c r="L147" i="5"/>
  <c r="L146" i="5" s="1"/>
  <c r="K316" i="5"/>
  <c r="K205" i="2"/>
  <c r="I91" i="4"/>
  <c r="I227" i="4"/>
  <c r="K62" i="5"/>
  <c r="K288" i="5"/>
  <c r="K287" i="5" s="1"/>
  <c r="L205" i="2"/>
  <c r="L175" i="2" s="1"/>
  <c r="L174" i="2" s="1"/>
  <c r="J205" i="2"/>
  <c r="J175" i="2" s="1"/>
  <c r="L149" i="2"/>
  <c r="L148" i="2" s="1"/>
  <c r="I149" i="2"/>
  <c r="I148" i="2" s="1"/>
  <c r="J132" i="2"/>
  <c r="K109" i="2"/>
  <c r="J109" i="2"/>
  <c r="K30" i="4"/>
  <c r="K344" i="4" s="1"/>
  <c r="I107" i="4"/>
  <c r="I257" i="4"/>
  <c r="K91" i="5"/>
  <c r="I130" i="5"/>
  <c r="K174" i="5"/>
  <c r="K257" i="5"/>
  <c r="K316" i="6"/>
  <c r="J109" i="1"/>
  <c r="L93" i="1"/>
  <c r="L64" i="1"/>
  <c r="L227" i="2"/>
  <c r="L226" i="2" s="1"/>
  <c r="I65" i="2"/>
  <c r="I64" i="2" s="1"/>
  <c r="J65" i="2"/>
  <c r="J64" i="2" s="1"/>
  <c r="L30" i="4"/>
  <c r="L344" i="4" s="1"/>
  <c r="J130" i="5"/>
  <c r="J31" i="6"/>
  <c r="J30" i="6" s="1"/>
  <c r="J344" i="6" s="1"/>
  <c r="K91" i="6"/>
  <c r="K107" i="6"/>
  <c r="I30" i="6"/>
  <c r="I344" i="6" s="1"/>
  <c r="L31" i="6"/>
  <c r="L30" i="6" s="1"/>
  <c r="L344" i="6" s="1"/>
  <c r="K31" i="6"/>
  <c r="K147" i="6"/>
  <c r="K146" i="6" s="1"/>
  <c r="K155" i="6"/>
  <c r="K288" i="6"/>
  <c r="K287" i="6" s="1"/>
  <c r="K172" i="6" s="1"/>
  <c r="K130" i="6"/>
  <c r="K130" i="5"/>
  <c r="K31" i="5"/>
  <c r="J31" i="5"/>
  <c r="J30" i="5" s="1"/>
  <c r="L316" i="5"/>
  <c r="K107" i="5"/>
  <c r="L130" i="5"/>
  <c r="L31" i="5"/>
  <c r="I31" i="5"/>
  <c r="I30" i="5" s="1"/>
  <c r="I344" i="5" s="1"/>
  <c r="L62" i="5"/>
  <c r="L107" i="5"/>
  <c r="L173" i="5"/>
  <c r="L226" i="5"/>
  <c r="L257" i="5"/>
  <c r="K173" i="5"/>
  <c r="K227" i="5"/>
  <c r="K226" i="5" s="1"/>
  <c r="L288" i="5"/>
  <c r="J173" i="4"/>
  <c r="I226" i="4"/>
  <c r="J227" i="4"/>
  <c r="J226" i="4" s="1"/>
  <c r="J257" i="4"/>
  <c r="J316" i="4"/>
  <c r="J31" i="4"/>
  <c r="J30" i="4" s="1"/>
  <c r="I174" i="4"/>
  <c r="I173" i="4" s="1"/>
  <c r="I172" i="4" s="1"/>
  <c r="I130" i="4"/>
  <c r="I30" i="4" s="1"/>
  <c r="J288" i="4"/>
  <c r="I157" i="1"/>
  <c r="I64" i="1"/>
  <c r="I30" i="1"/>
  <c r="I175" i="2"/>
  <c r="J175" i="1"/>
  <c r="L109" i="2"/>
  <c r="L157" i="1"/>
  <c r="L30" i="1" s="1"/>
  <c r="I175" i="1"/>
  <c r="I174" i="1" s="1"/>
  <c r="K226" i="1"/>
  <c r="K174" i="1" s="1"/>
  <c r="J226" i="1"/>
  <c r="K157" i="1"/>
  <c r="K30" i="1" s="1"/>
  <c r="K344" i="1" s="1"/>
  <c r="K176" i="2"/>
  <c r="K175" i="2" s="1"/>
  <c r="K162" i="2"/>
  <c r="K157" i="2"/>
  <c r="J93" i="2"/>
  <c r="K162" i="1"/>
  <c r="J149" i="1"/>
  <c r="J148" i="1" s="1"/>
  <c r="J30" i="1" s="1"/>
  <c r="I257" i="2"/>
  <c r="I226" i="2" s="1"/>
  <c r="J31" i="2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30" i="2" s="1"/>
  <c r="K149" i="2"/>
  <c r="K148" i="2" s="1"/>
  <c r="J174" i="2" l="1"/>
  <c r="J174" i="1"/>
  <c r="J344" i="1" s="1"/>
  <c r="K30" i="5"/>
  <c r="I344" i="4"/>
  <c r="J344" i="5"/>
  <c r="K30" i="6"/>
  <c r="K344" i="6" s="1"/>
  <c r="L286" i="1"/>
  <c r="L174" i="1" s="1"/>
  <c r="L344" i="1" s="1"/>
  <c r="L287" i="5"/>
  <c r="K172" i="5"/>
  <c r="K344" i="5" s="1"/>
  <c r="L172" i="5"/>
  <c r="L30" i="5"/>
  <c r="J172" i="4"/>
  <c r="J344" i="4" s="1"/>
  <c r="J287" i="4"/>
  <c r="K174" i="2"/>
  <c r="L30" i="2"/>
  <c r="L344" i="2" s="1"/>
  <c r="K30" i="2"/>
  <c r="K344" i="2" s="1"/>
  <c r="J30" i="2"/>
  <c r="J344" i="2" s="1"/>
  <c r="I344" i="1"/>
  <c r="I174" i="2"/>
  <c r="I344" i="2" s="1"/>
  <c r="L344" i="5" l="1"/>
</calcChain>
</file>

<file path=xl/sharedStrings.xml><?xml version="1.0" encoding="utf-8"?>
<sst xmlns="http://schemas.openxmlformats.org/spreadsheetml/2006/main" count="1763" uniqueCount="208">
  <si>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</si>
  <si>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</si>
  <si>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</si>
  <si>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</si>
  <si>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</si>
  <si>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</si>
  <si>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</si>
  <si>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</si>
  <si>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</si>
  <si>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</si>
  <si>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</si>
  <si>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</si>
  <si>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</si>
  <si>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</si>
  <si>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</si>
  <si>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</si>
  <si>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</si>
  <si>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</si>
  <si>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</si>
  <si>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</si>
  <si>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</si>
  <si>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</si>
  <si>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</si>
  <si>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</si>
  <si>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</si>
  <si>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</si>
  <si>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</si>
  <si>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</si>
  <si>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</si>
  <si>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</si>
  <si>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</si>
  <si>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</si>
  <si>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</si>
  <si>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</si>
  <si>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</si>
  <si>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</si>
  <si>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</si>
  <si>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</si>
  <si>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</si>
  <si>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</si>
  <si>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</si>
  <si>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</si>
  <si>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</si>
  <si>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</si>
  <si>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</si>
  <si>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</si>
  <si>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</si>
  <si>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</si>
  <si>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</si>
  <si>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</si>
  <si>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</si>
  <si>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</si>
  <si>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</si>
  <si>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</si>
  <si>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</si>
  <si>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</si>
  <si>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</si>
  <si>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</si>
  <si>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</si>
  <si>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</si>
  <si>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</si>
  <si>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</si>
  <si>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</si>
  <si>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</si>
  <si>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</si>
  <si>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</si>
  <si>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</si>
  <si>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</si>
  <si>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</si>
  <si>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</si>
  <si>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</si>
  <si>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</si>
  <si>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</si>
  <si>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</si>
  <si>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</si>
  <si>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</si>
  <si>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</si>
  <si>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</si>
  <si>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</si>
  <si>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</si>
  <si>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</si>
  <si>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</si>
  <si>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</si>
  <si>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</si>
  <si>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</si>
  <si>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</si>
  <si>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</si>
  <si>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</si>
  <si>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</si>
  <si>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</si>
  <si>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</si>
  <si>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</si>
  <si>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</si>
  <si>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</si>
  <si>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</si>
  <si>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</si>
  <si>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</si>
  <si>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</si>
  <si>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</si>
  <si>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</si>
  <si>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</si>
  <si>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</si>
  <si>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</si>
  <si>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</si>
  <si>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</si>
  <si>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</si>
  <si>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</si>
  <si>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</si>
  <si>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</si>
  <si>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</si>
  <si>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</si>
  <si>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</si>
  <si>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</si>
  <si>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</si>
  <si>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</si>
  <si>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</si>
  <si>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</si>
  <si>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</si>
  <si>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</si>
  <si>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</si>
  <si>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</si>
  <si>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</si>
  <si>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</si>
  <si>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</si>
  <si>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</si>
  <si>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</si>
  <si>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</si>
  <si>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</si>
  <si>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</si>
  <si>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</si>
  <si>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</si>
  <si>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</si>
  <si>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</si>
  <si>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</si>
  <si>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</si>
  <si>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</si>
  <si>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</si>
  <si>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</si>
  <si>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</si>
  <si>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</si>
  <si>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</si>
  <si>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</si>
  <si>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</si>
  <si>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</si>
  <si>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</si>
  <si>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</si>
  <si>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</si>
  <si>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</si>
  <si>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</si>
  <si>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</si>
  <si>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</si>
  <si>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</si>
  <si>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</si>
  <si>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</si>
  <si>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</si>
  <si>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</si>
  <si>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</si>
  <si>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</si>
  <si>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</si>
  <si>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</si>
  <si>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</si>
  <si>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</si>
  <si>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</si>
  <si>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</si>
  <si>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</si>
  <si>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</si>
  <si>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</si>
  <si>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</si>
  <si>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</si>
  <si>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</si>
  <si>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</si>
  <si>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</si>
  <si>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</si>
  <si>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</si>
  <si>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</si>
  <si>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</si>
  <si>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</si>
  <si>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</si>
  <si>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</si>
  <si>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</si>
  <si>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</si>
  <si>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</si>
  <si>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</si>
  <si>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</si>
  <si>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</si>
  <si>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</si>
  <si>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</si>
  <si>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</si>
  <si>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</si>
  <si>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</si>
  <si>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</si>
  <si>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BĮ VILNIAUS MIESTO NAKVYNĖS NAMAI, 193304532, Vilkpėdės g. 12, Vilnius</t>
  </si>
  <si>
    <t>Socialinės apsaugos plėtojimas, skurdo bei socialinės atskirties mažinimas</t>
  </si>
  <si>
    <t>01</t>
  </si>
  <si>
    <t>02020302</t>
  </si>
  <si>
    <t>07</t>
  </si>
  <si>
    <t>02</t>
  </si>
  <si>
    <t>Direktorius</t>
  </si>
  <si>
    <t>Edvardas Jablonskis</t>
  </si>
  <si>
    <t>Vyr.buhalteris</t>
  </si>
  <si>
    <t xml:space="preserve">ATASKAITA </t>
  </si>
  <si>
    <t>02020501</t>
  </si>
  <si>
    <t>Ketvirtinė</t>
  </si>
  <si>
    <t>2017 M. RUGSĖJO 30  D.</t>
  </si>
  <si>
    <t>2017.rugsėjo 30 Nr.3-1</t>
  </si>
  <si>
    <t>Vida Bujienė</t>
  </si>
  <si>
    <t>2017.09.30 Nr.3-2</t>
  </si>
  <si>
    <t>2017.rugsėjo 30 Nr.3-3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</si>
</sst>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"/>
  </numFmts>
  <fonts count="33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color theme="1"/>
      <name val="Times New Roman Baltic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8" fillId="0" borderId="0" xfId="1" quotePrefix="1" applyFont="1"/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quotePrefix="1" applyNumberFormat="1" applyFont="1" applyBorder="1" applyAlignment="1" applyProtection="1">
      <alignment horizontal="center"/>
    </xf>
    <xf numFmtId="3" fontId="8" fillId="0" borderId="1" xfId="1" quotePrefix="1" applyNumberFormat="1" applyFont="1" applyBorder="1" applyAlignment="1" applyProtection="1">
      <alignment horizontal="center"/>
    </xf>
    <xf numFmtId="0" fontId="8" fillId="0" borderId="0" xfId="1" quotePrefix="1" applyFont="1" applyAlignment="1">
      <alignment horizont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0" fontId="8" fillId="0" borderId="16" xfId="1" applyFont="1" applyBorder="1"/>
    <xf numFmtId="3" fontId="8" fillId="0" borderId="4" xfId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center"/>
    </xf>
    <xf numFmtId="0" fontId="8" fillId="0" borderId="16" xfId="1" quotePrefix="1" applyFont="1" applyBorder="1" applyAlignment="1">
      <alignment horizontal="center"/>
    </xf>
    <xf numFmtId="3" fontId="8" fillId="0" borderId="15" xfId="1" applyNumberFormat="1" applyFont="1" applyBorder="1" applyAlignment="1" applyProtection="1"/>
    <xf numFmtId="3" fontId="7" fillId="0" borderId="3" xfId="1" applyNumberFormat="1" applyFont="1" applyBorder="1" applyAlignment="1" applyProtection="1"/>
    <xf numFmtId="2" fontId="8" fillId="0" borderId="0" xfId="1" applyNumberFormat="1" applyFont="1"/>
    <xf numFmtId="2" fontId="29" fillId="0" borderId="1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0" fontId="30" fillId="0" borderId="0" xfId="0" applyFont="1" applyBorder="1"/>
    <xf numFmtId="0" fontId="31" fillId="0" borderId="0" xfId="0" applyFont="1" applyBorder="1"/>
    <xf numFmtId="0" fontId="29" fillId="0" borderId="0" xfId="1" applyFont="1"/>
    <xf numFmtId="164" fontId="29" fillId="0" borderId="1" xfId="1" applyNumberFormat="1" applyFont="1" applyBorder="1" applyAlignment="1" applyProtection="1">
      <alignment horizontal="right" vertical="center" wrapText="1"/>
    </xf>
    <xf numFmtId="164" fontId="29" fillId="0" borderId="8" xfId="1" applyNumberFormat="1" applyFont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2" fontId="8" fillId="2" borderId="8" xfId="1" applyNumberFormat="1" applyFont="1" applyFill="1" applyBorder="1" applyAlignment="1">
      <alignment horizontal="right" vertical="center" wrapText="1"/>
    </xf>
    <xf numFmtId="165" fontId="17" fillId="0" borderId="0" xfId="1" applyNumberFormat="1" applyFont="1"/>
    <xf numFmtId="164" fontId="29" fillId="2" borderId="6" xfId="1" applyNumberFormat="1" applyFont="1" applyFill="1" applyBorder="1" applyAlignment="1">
      <alignment horizontal="right" vertical="center" wrapText="1"/>
    </xf>
    <xf numFmtId="1" fontId="32" fillId="0" borderId="8" xfId="1" applyNumberFormat="1" applyFont="1" applyBorder="1" applyAlignment="1">
      <alignment horizontal="center" vertical="top" wrapText="1"/>
    </xf>
    <xf numFmtId="2" fontId="29" fillId="0" borderId="8" xfId="1" applyNumberFormat="1" applyFont="1" applyBorder="1" applyAlignment="1" applyProtection="1">
      <alignment horizontal="right" vertical="center" wrapText="1"/>
    </xf>
    <xf numFmtId="2" fontId="29" fillId="2" borderId="6" xfId="1" applyNumberFormat="1" applyFont="1" applyFill="1" applyBorder="1" applyAlignment="1">
      <alignment horizontal="right" vertical="center" wrapText="1"/>
    </xf>
    <xf numFmtId="2" fontId="29" fillId="2" borderId="1" xfId="1" applyNumberFormat="1" applyFont="1" applyFill="1" applyBorder="1" applyAlignment="1">
      <alignment horizontal="right" vertical="center" wrapText="1"/>
    </xf>
    <xf numFmtId="2" fontId="29" fillId="2" borderId="11" xfId="1" applyNumberFormat="1" applyFont="1" applyFill="1" applyBorder="1" applyAlignment="1">
      <alignment horizontal="right" vertical="center" wrapText="1"/>
    </xf>
    <xf numFmtId="2" fontId="29" fillId="2" borderId="3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1" fillId="0" borderId="0" xfId="2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14" fontId="8" fillId="0" borderId="0" xfId="1" applyNumberFormat="1" applyFont="1" applyAlignment="1">
      <alignment horizontal="center"/>
    </xf>
    <xf numFmtId="0" fontId="22" fillId="0" borderId="2" xfId="0" applyFont="1" applyBorder="1" applyAlignment="1"/>
    <xf numFmtId="14" fontId="29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2" fillId="0" borderId="0" xfId="1" applyFont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0" t="s">
        <v>176</v>
      </c>
      <c r="K1" s="311"/>
      <c r="L1" s="31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1"/>
      <c r="K2" s="311"/>
      <c r="L2" s="31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1"/>
      <c r="K3" s="311"/>
      <c r="L3" s="31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1"/>
      <c r="K4" s="311"/>
      <c r="L4" s="31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1"/>
      <c r="K5" s="311"/>
      <c r="L5" s="31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7"/>
      <c r="H6" s="328"/>
      <c r="I6" s="328"/>
      <c r="J6" s="328"/>
      <c r="K6" s="32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2" t="s">
        <v>173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3" t="s">
        <v>161</v>
      </c>
      <c r="H8" s="333"/>
      <c r="I8" s="333"/>
      <c r="J8" s="333"/>
      <c r="K8" s="33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1" t="s">
        <v>163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2" t="s">
        <v>164</v>
      </c>
      <c r="H10" s="332"/>
      <c r="I10" s="332"/>
      <c r="J10" s="332"/>
      <c r="K10" s="33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4" t="s">
        <v>162</v>
      </c>
      <c r="H11" s="334"/>
      <c r="I11" s="334"/>
      <c r="J11" s="334"/>
      <c r="K11" s="3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1" t="s">
        <v>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2" t="s">
        <v>165</v>
      </c>
      <c r="H15" s="332"/>
      <c r="I15" s="332"/>
      <c r="J15" s="332"/>
      <c r="K15" s="33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5" t="s">
        <v>166</v>
      </c>
      <c r="H16" s="325"/>
      <c r="I16" s="325"/>
      <c r="J16" s="325"/>
      <c r="K16" s="3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9"/>
      <c r="H17" s="330"/>
      <c r="I17" s="330"/>
      <c r="J17" s="330"/>
      <c r="K17" s="33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8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50"/>
      <c r="D22" s="351"/>
      <c r="E22" s="351"/>
      <c r="F22" s="351"/>
      <c r="G22" s="351"/>
      <c r="H22" s="351"/>
      <c r="I22" s="35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6" t="s">
        <v>7</v>
      </c>
      <c r="H25" s="32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4" t="s">
        <v>2</v>
      </c>
      <c r="B27" s="315"/>
      <c r="C27" s="316"/>
      <c r="D27" s="316"/>
      <c r="E27" s="316"/>
      <c r="F27" s="316"/>
      <c r="G27" s="319" t="s">
        <v>3</v>
      </c>
      <c r="H27" s="321" t="s">
        <v>143</v>
      </c>
      <c r="I27" s="323" t="s">
        <v>147</v>
      </c>
      <c r="J27" s="324"/>
      <c r="K27" s="348" t="s">
        <v>144</v>
      </c>
      <c r="L27" s="34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7"/>
      <c r="B28" s="318"/>
      <c r="C28" s="318"/>
      <c r="D28" s="318"/>
      <c r="E28" s="318"/>
      <c r="F28" s="318"/>
      <c r="G28" s="320"/>
      <c r="H28" s="322"/>
      <c r="I28" s="182" t="s">
        <v>142</v>
      </c>
      <c r="J28" s="183" t="s">
        <v>141</v>
      </c>
      <c r="K28" s="349"/>
      <c r="L28" s="34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9" t="s">
        <v>139</v>
      </c>
      <c r="B29" s="340"/>
      <c r="C29" s="340"/>
      <c r="D29" s="340"/>
      <c r="E29" s="340"/>
      <c r="F29" s="34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45">
        <v>1</v>
      </c>
      <c r="B54" s="336"/>
      <c r="C54" s="336"/>
      <c r="D54" s="336"/>
      <c r="E54" s="336"/>
      <c r="F54" s="3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42">
        <v>1</v>
      </c>
      <c r="B90" s="343"/>
      <c r="C90" s="343"/>
      <c r="D90" s="343"/>
      <c r="E90" s="343"/>
      <c r="F90" s="34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35">
        <v>1</v>
      </c>
      <c r="B131" s="336"/>
      <c r="C131" s="336"/>
      <c r="D131" s="336"/>
      <c r="E131" s="336"/>
      <c r="F131" s="3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45">
        <v>1</v>
      </c>
      <c r="B171" s="336"/>
      <c r="C171" s="336"/>
      <c r="D171" s="336"/>
      <c r="E171" s="336"/>
      <c r="F171" s="3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35">
        <v>1</v>
      </c>
      <c r="B208" s="336"/>
      <c r="C208" s="336"/>
      <c r="D208" s="336"/>
      <c r="E208" s="336"/>
      <c r="F208" s="3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35">
        <v>1</v>
      </c>
      <c r="B247" s="336"/>
      <c r="C247" s="336"/>
      <c r="D247" s="336"/>
      <c r="E247" s="336"/>
      <c r="F247" s="3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35">
        <v>1</v>
      </c>
      <c r="B288" s="336"/>
      <c r="C288" s="336"/>
      <c r="D288" s="336"/>
      <c r="E288" s="336"/>
      <c r="F288" s="3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35">
        <v>1</v>
      </c>
      <c r="B330" s="336"/>
      <c r="C330" s="336"/>
      <c r="D330" s="336"/>
      <c r="E330" s="336"/>
      <c r="F330" s="3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52" t="s">
        <v>133</v>
      </c>
      <c r="L348" s="35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53" t="s">
        <v>175</v>
      </c>
      <c r="E351" s="354"/>
      <c r="F351" s="354"/>
      <c r="G351" s="354"/>
      <c r="H351" s="241"/>
      <c r="I351" s="186" t="s">
        <v>132</v>
      </c>
      <c r="J351" s="5"/>
      <c r="K351" s="352" t="s">
        <v>133</v>
      </c>
      <c r="L351" s="35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0" t="s">
        <v>176</v>
      </c>
      <c r="K1" s="311"/>
      <c r="L1" s="31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1"/>
      <c r="K2" s="311"/>
      <c r="L2" s="31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1"/>
      <c r="K3" s="311"/>
      <c r="L3" s="31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1"/>
      <c r="K4" s="311"/>
      <c r="L4" s="31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1"/>
      <c r="K5" s="311"/>
      <c r="L5" s="31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7"/>
      <c r="H6" s="328"/>
      <c r="I6" s="328"/>
      <c r="J6" s="328"/>
      <c r="K6" s="32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2" t="s">
        <v>173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3" t="s">
        <v>161</v>
      </c>
      <c r="H8" s="333"/>
      <c r="I8" s="333"/>
      <c r="J8" s="333"/>
      <c r="K8" s="33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1" t="s">
        <v>163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2" t="s">
        <v>164</v>
      </c>
      <c r="H10" s="332"/>
      <c r="I10" s="332"/>
      <c r="J10" s="332"/>
      <c r="K10" s="33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4" t="s">
        <v>162</v>
      </c>
      <c r="H11" s="334"/>
      <c r="I11" s="334"/>
      <c r="J11" s="334"/>
      <c r="K11" s="3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1" t="s">
        <v>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2" t="s">
        <v>165</v>
      </c>
      <c r="H15" s="332"/>
      <c r="I15" s="332"/>
      <c r="J15" s="332"/>
      <c r="K15" s="33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5" t="s">
        <v>166</v>
      </c>
      <c r="H16" s="325"/>
      <c r="I16" s="325"/>
      <c r="J16" s="325"/>
      <c r="K16" s="3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9"/>
      <c r="H17" s="330"/>
      <c r="I17" s="330"/>
      <c r="J17" s="330"/>
      <c r="K17" s="33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8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55"/>
      <c r="D19" s="356"/>
      <c r="E19" s="356"/>
      <c r="F19" s="356"/>
      <c r="G19" s="356"/>
      <c r="H19" s="356"/>
      <c r="I19" s="35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50" t="s">
        <v>179</v>
      </c>
      <c r="D20" s="351"/>
      <c r="E20" s="351"/>
      <c r="F20" s="351"/>
      <c r="G20" s="351"/>
      <c r="H20" s="351"/>
      <c r="I20" s="35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50" t="s">
        <v>180</v>
      </c>
      <c r="D21" s="351"/>
      <c r="E21" s="351"/>
      <c r="F21" s="351"/>
      <c r="G21" s="351"/>
      <c r="H21" s="351"/>
      <c r="I21" s="35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50" t="s">
        <v>178</v>
      </c>
      <c r="D22" s="351"/>
      <c r="E22" s="351"/>
      <c r="F22" s="351"/>
      <c r="G22" s="351"/>
      <c r="H22" s="351"/>
      <c r="I22" s="35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6" t="s">
        <v>7</v>
      </c>
      <c r="H25" s="32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4" t="s">
        <v>2</v>
      </c>
      <c r="B27" s="315"/>
      <c r="C27" s="316"/>
      <c r="D27" s="316"/>
      <c r="E27" s="316"/>
      <c r="F27" s="316"/>
      <c r="G27" s="319" t="s">
        <v>3</v>
      </c>
      <c r="H27" s="321" t="s">
        <v>143</v>
      </c>
      <c r="I27" s="323" t="s">
        <v>147</v>
      </c>
      <c r="J27" s="324"/>
      <c r="K27" s="348" t="s">
        <v>144</v>
      </c>
      <c r="L27" s="34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7"/>
      <c r="B28" s="318"/>
      <c r="C28" s="318"/>
      <c r="D28" s="318"/>
      <c r="E28" s="318"/>
      <c r="F28" s="318"/>
      <c r="G28" s="320"/>
      <c r="H28" s="322"/>
      <c r="I28" s="182" t="s">
        <v>142</v>
      </c>
      <c r="J28" s="183" t="s">
        <v>141</v>
      </c>
      <c r="K28" s="349"/>
      <c r="L28" s="34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9" t="s">
        <v>139</v>
      </c>
      <c r="B29" s="340"/>
      <c r="C29" s="340"/>
      <c r="D29" s="340"/>
      <c r="E29" s="340"/>
      <c r="F29" s="34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45">
        <v>1</v>
      </c>
      <c r="B54" s="336"/>
      <c r="C54" s="336"/>
      <c r="D54" s="336"/>
      <c r="E54" s="336"/>
      <c r="F54" s="3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42">
        <v>1</v>
      </c>
      <c r="B90" s="343"/>
      <c r="C90" s="343"/>
      <c r="D90" s="343"/>
      <c r="E90" s="343"/>
      <c r="F90" s="34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35">
        <v>1</v>
      </c>
      <c r="B131" s="336"/>
      <c r="C131" s="336"/>
      <c r="D131" s="336"/>
      <c r="E131" s="336"/>
      <c r="F131" s="3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45">
        <v>1</v>
      </c>
      <c r="B171" s="336"/>
      <c r="C171" s="336"/>
      <c r="D171" s="336"/>
      <c r="E171" s="336"/>
      <c r="F171" s="3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35">
        <v>1</v>
      </c>
      <c r="B208" s="336"/>
      <c r="C208" s="336"/>
      <c r="D208" s="336"/>
      <c r="E208" s="336"/>
      <c r="F208" s="3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35">
        <v>1</v>
      </c>
      <c r="B247" s="336"/>
      <c r="C247" s="336"/>
      <c r="D247" s="336"/>
      <c r="E247" s="336"/>
      <c r="F247" s="3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35">
        <v>1</v>
      </c>
      <c r="B288" s="336"/>
      <c r="C288" s="336"/>
      <c r="D288" s="336"/>
      <c r="E288" s="336"/>
      <c r="F288" s="3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35">
        <v>1</v>
      </c>
      <c r="B330" s="336"/>
      <c r="C330" s="336"/>
      <c r="D330" s="336"/>
      <c r="E330" s="336"/>
      <c r="F330" s="3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52" t="s">
        <v>133</v>
      </c>
      <c r="L348" s="35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53" t="s">
        <v>175</v>
      </c>
      <c r="E351" s="354"/>
      <c r="F351" s="354"/>
      <c r="G351" s="354"/>
      <c r="H351" s="241"/>
      <c r="I351" s="186" t="s">
        <v>132</v>
      </c>
      <c r="J351" s="5"/>
      <c r="K351" s="352" t="s">
        <v>133</v>
      </c>
      <c r="L351" s="35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323" zoomScaleNormal="100" zoomScaleSheetLayoutView="120" workbookViewId="0">
      <selection activeCell="L37" sqref="L37"/>
    </sheetView>
  </sheetViews>
  <sheetFormatPr defaultRowHeight="12.75"/>
  <cols>
    <col min="1" max="4" width="2" style="1" customWidth="1"/>
    <col min="5" max="5" width="2.140625" style="1" customWidth="1"/>
    <col min="6" max="6" width="3.5703125" style="28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9.140625" style="1"/>
    <col min="18" max="18" width="16.5703125" style="1" bestFit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8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8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8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58" t="s">
        <v>191</v>
      </c>
      <c r="H6" s="359"/>
      <c r="I6" s="359"/>
      <c r="J6" s="359"/>
      <c r="K6" s="359"/>
      <c r="L6" s="35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2" t="s">
        <v>173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82"/>
      <c r="B8" s="283"/>
      <c r="C8" s="283"/>
      <c r="D8" s="283"/>
      <c r="E8" s="283"/>
      <c r="F8" s="283"/>
      <c r="G8" s="333" t="s">
        <v>161</v>
      </c>
      <c r="H8" s="333"/>
      <c r="I8" s="333"/>
      <c r="J8" s="333"/>
      <c r="K8" s="333"/>
      <c r="L8" s="2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1" t="s">
        <v>203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2" t="s">
        <v>202</v>
      </c>
      <c r="H10" s="332"/>
      <c r="I10" s="332"/>
      <c r="J10" s="332"/>
      <c r="K10" s="33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4" t="s">
        <v>162</v>
      </c>
      <c r="H11" s="334"/>
      <c r="I11" s="334"/>
      <c r="J11" s="334"/>
      <c r="K11" s="3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31" t="s">
        <v>200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60" t="s">
        <v>206</v>
      </c>
      <c r="H15" s="332"/>
      <c r="I15" s="332"/>
      <c r="J15" s="332"/>
      <c r="K15" s="332"/>
      <c r="M15" s="3"/>
      <c r="N15" s="3"/>
      <c r="O15" s="3"/>
      <c r="P15" s="3"/>
    </row>
    <row r="16" spans="1:36" ht="11.25" customHeight="1">
      <c r="G16" s="325" t="s">
        <v>166</v>
      </c>
      <c r="H16" s="325"/>
      <c r="I16" s="325"/>
      <c r="J16" s="325"/>
      <c r="K16" s="325"/>
      <c r="M16" s="3"/>
      <c r="N16" s="3"/>
      <c r="O16" s="3"/>
      <c r="P16" s="3"/>
    </row>
    <row r="17" spans="1:21">
      <c r="A17" s="287"/>
      <c r="B17" s="289"/>
      <c r="C17" s="289"/>
      <c r="D17" s="289"/>
      <c r="E17" s="361" t="s">
        <v>192</v>
      </c>
      <c r="F17" s="351"/>
      <c r="G17" s="351"/>
      <c r="H17" s="351"/>
      <c r="I17" s="351"/>
      <c r="J17" s="351"/>
      <c r="K17" s="351"/>
      <c r="L17" s="289"/>
      <c r="M17" s="3"/>
      <c r="N17" s="3"/>
      <c r="O17" s="3"/>
      <c r="P17" s="3"/>
    </row>
    <row r="18" spans="1:21" ht="12" customHeight="1">
      <c r="A18" s="338" t="s">
        <v>177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104"/>
      <c r="N18" s="3"/>
      <c r="O18" s="3"/>
      <c r="P18" s="3"/>
    </row>
    <row r="19" spans="1:21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1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1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">
        <v>188712831</v>
      </c>
      <c r="M21" s="104"/>
      <c r="N21" s="3"/>
      <c r="O21" s="3"/>
      <c r="P21" s="3"/>
    </row>
    <row r="22" spans="1:21" ht="12.75" customHeight="1">
      <c r="A22" s="3"/>
      <c r="B22" s="3"/>
      <c r="C22" s="355"/>
      <c r="D22" s="357"/>
      <c r="E22" s="357"/>
      <c r="F22" s="357"/>
      <c r="G22" s="357"/>
      <c r="H22" s="357"/>
      <c r="I22" s="357"/>
      <c r="J22" s="4"/>
      <c r="K22" s="177" t="s">
        <v>1</v>
      </c>
      <c r="L22" s="1">
        <v>193304532</v>
      </c>
      <c r="M22" s="104"/>
      <c r="N22" s="3"/>
      <c r="O22" s="3"/>
      <c r="P22" s="3"/>
    </row>
    <row r="23" spans="1:21" ht="12" customHeight="1">
      <c r="A23" s="3"/>
      <c r="B23" s="3"/>
      <c r="C23" s="287"/>
      <c r="D23" s="4"/>
      <c r="E23" s="4"/>
      <c r="F23" s="4"/>
      <c r="G23" s="244"/>
      <c r="H23" s="232"/>
      <c r="I23" s="4"/>
      <c r="J23" s="284" t="s">
        <v>6</v>
      </c>
      <c r="K23" s="230"/>
      <c r="L23" s="260" t="s">
        <v>194</v>
      </c>
      <c r="M23" s="104"/>
      <c r="N23" s="3"/>
      <c r="O23" s="3"/>
      <c r="P23" s="3"/>
    </row>
    <row r="24" spans="1:21" ht="12.75" customHeight="1">
      <c r="A24" s="3"/>
      <c r="B24" s="3"/>
      <c r="C24" s="287"/>
      <c r="D24" s="4"/>
      <c r="E24" s="4"/>
      <c r="F24" s="4"/>
      <c r="G24" s="229" t="s">
        <v>167</v>
      </c>
      <c r="H24" s="234"/>
      <c r="I24" s="236"/>
      <c r="J24" s="231"/>
      <c r="K24" s="15"/>
      <c r="L24" s="260" t="s">
        <v>193</v>
      </c>
      <c r="M24" s="104"/>
      <c r="N24" s="3"/>
      <c r="O24" s="3"/>
      <c r="P24" s="3"/>
    </row>
    <row r="25" spans="1:21" ht="13.5" customHeight="1">
      <c r="A25" s="3"/>
      <c r="B25" s="3"/>
      <c r="C25" s="287"/>
      <c r="D25" s="4"/>
      <c r="E25" s="4"/>
      <c r="F25" s="4"/>
      <c r="G25" s="326" t="s">
        <v>7</v>
      </c>
      <c r="H25" s="326"/>
      <c r="I25" s="257">
        <v>10</v>
      </c>
      <c r="J25" s="258" t="s">
        <v>195</v>
      </c>
      <c r="K25" s="259" t="s">
        <v>193</v>
      </c>
      <c r="L25" s="259" t="s">
        <v>196</v>
      </c>
      <c r="M25" s="104"/>
      <c r="N25" s="3"/>
      <c r="O25" s="3"/>
      <c r="P25" s="3"/>
      <c r="U25" s="256"/>
    </row>
    <row r="26" spans="1:21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1" ht="24" customHeight="1">
      <c r="A27" s="314" t="s">
        <v>2</v>
      </c>
      <c r="B27" s="315"/>
      <c r="C27" s="316"/>
      <c r="D27" s="316"/>
      <c r="E27" s="316"/>
      <c r="F27" s="316"/>
      <c r="G27" s="319" t="s">
        <v>3</v>
      </c>
      <c r="H27" s="321" t="s">
        <v>143</v>
      </c>
      <c r="I27" s="323" t="s">
        <v>147</v>
      </c>
      <c r="J27" s="324"/>
      <c r="K27" s="348" t="s">
        <v>144</v>
      </c>
      <c r="L27" s="346" t="s">
        <v>168</v>
      </c>
      <c r="M27" s="105"/>
      <c r="N27" s="3"/>
      <c r="O27" s="3"/>
      <c r="P27" s="3"/>
    </row>
    <row r="28" spans="1:21" ht="46.5" customHeight="1">
      <c r="A28" s="317"/>
      <c r="B28" s="318"/>
      <c r="C28" s="318"/>
      <c r="D28" s="318"/>
      <c r="E28" s="318"/>
      <c r="F28" s="318"/>
      <c r="G28" s="320"/>
      <c r="H28" s="322"/>
      <c r="I28" s="182" t="s">
        <v>142</v>
      </c>
      <c r="J28" s="183" t="s">
        <v>141</v>
      </c>
      <c r="K28" s="349"/>
      <c r="L28" s="347"/>
      <c r="M28" s="3"/>
      <c r="N28" s="3"/>
      <c r="O28" s="3"/>
      <c r="P28" s="3"/>
      <c r="Q28" s="3"/>
    </row>
    <row r="29" spans="1:21" ht="11.25" customHeight="1">
      <c r="A29" s="339" t="s">
        <v>139</v>
      </c>
      <c r="B29" s="340"/>
      <c r="C29" s="340"/>
      <c r="D29" s="340"/>
      <c r="E29" s="340"/>
      <c r="F29" s="34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1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894600</v>
      </c>
      <c r="J30" s="110">
        <f>SUM(J31+J41+J62+J83+J91+J107+J130+J146+J155)</f>
        <v>633504</v>
      </c>
      <c r="K30" s="111">
        <f>SUM(K31+K41+K62+K83+K91+K107+K130+K146+K155)</f>
        <v>633504</v>
      </c>
      <c r="L30" s="262">
        <f>SUM(L31+L41+L62+L83+L91+L107+L130+L146+L155)</f>
        <v>632655.62</v>
      </c>
      <c r="M30" s="96"/>
      <c r="N30" s="96"/>
      <c r="O30" s="96"/>
      <c r="P30" s="96"/>
      <c r="Q30" s="96"/>
      <c r="R30" s="291"/>
    </row>
    <row r="31" spans="1:21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750400</v>
      </c>
      <c r="J31" s="110">
        <f>SUM(J32+J37)</f>
        <v>530400</v>
      </c>
      <c r="K31" s="112">
        <f>SUM(K32+K37)</f>
        <v>530400</v>
      </c>
      <c r="L31" s="113">
        <f>SUM(L32+L37)</f>
        <v>529551.62</v>
      </c>
      <c r="M31" s="3"/>
      <c r="N31" s="3"/>
      <c r="O31" s="3"/>
      <c r="P31" s="3"/>
      <c r="Q31" s="3"/>
    </row>
    <row r="32" spans="1:21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572900</v>
      </c>
      <c r="J32" s="127">
        <f t="shared" ref="J32:L33" si="0">SUM(J33)</f>
        <v>404900</v>
      </c>
      <c r="K32" s="129">
        <f t="shared" si="0"/>
        <v>404900</v>
      </c>
      <c r="L32" s="127">
        <f t="shared" si="0"/>
        <v>404900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572900</v>
      </c>
      <c r="J33" s="127">
        <f t="shared" si="0"/>
        <v>404900</v>
      </c>
      <c r="K33" s="129">
        <f t="shared" si="0"/>
        <v>404900</v>
      </c>
      <c r="L33" s="127">
        <f t="shared" si="0"/>
        <v>404900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572900</v>
      </c>
      <c r="J34" s="127">
        <f>SUM(J35:J36)</f>
        <v>404900</v>
      </c>
      <c r="K34" s="129">
        <f>SUM(K35:K36)</f>
        <v>404900</v>
      </c>
      <c r="L34" s="127">
        <f>SUM(L35:L36)</f>
        <v>404900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572900</v>
      </c>
      <c r="J35" s="116">
        <v>404900</v>
      </c>
      <c r="K35" s="116">
        <v>404900</v>
      </c>
      <c r="L35" s="116">
        <v>404900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177500</v>
      </c>
      <c r="J37" s="127">
        <f t="shared" ref="J37:L38" si="1">J38</f>
        <v>125500</v>
      </c>
      <c r="K37" s="129">
        <f t="shared" si="1"/>
        <v>125500</v>
      </c>
      <c r="L37" s="290">
        <f t="shared" si="1"/>
        <v>124651.62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/>
      <c r="H38" s="189">
        <v>9</v>
      </c>
      <c r="I38" s="129">
        <f>I39</f>
        <v>177500</v>
      </c>
      <c r="J38" s="127">
        <f t="shared" si="1"/>
        <v>125500</v>
      </c>
      <c r="K38" s="127">
        <f t="shared" si="1"/>
        <v>125500</v>
      </c>
      <c r="L38" s="290">
        <f t="shared" si="1"/>
        <v>124651.62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177500</v>
      </c>
      <c r="J39" s="127">
        <f>J40</f>
        <v>125500</v>
      </c>
      <c r="K39" s="127">
        <f>K40</f>
        <v>125500</v>
      </c>
      <c r="L39" s="290">
        <f>L40</f>
        <v>124651.62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177500</v>
      </c>
      <c r="J40" s="116">
        <v>125500</v>
      </c>
      <c r="K40" s="116">
        <v>125500</v>
      </c>
      <c r="L40" s="270">
        <v>124651.62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142200</v>
      </c>
      <c r="J41" s="119">
        <f t="shared" si="2"/>
        <v>101104</v>
      </c>
      <c r="K41" s="118">
        <f t="shared" si="2"/>
        <v>101104</v>
      </c>
      <c r="L41" s="295">
        <f t="shared" si="2"/>
        <v>101104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142200</v>
      </c>
      <c r="J42" s="129">
        <f t="shared" si="2"/>
        <v>101104</v>
      </c>
      <c r="K42" s="127">
        <f t="shared" si="2"/>
        <v>101104</v>
      </c>
      <c r="L42" s="296">
        <f t="shared" si="2"/>
        <v>101104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142200</v>
      </c>
      <c r="J43" s="129">
        <f t="shared" si="2"/>
        <v>101104</v>
      </c>
      <c r="K43" s="148">
        <f t="shared" si="2"/>
        <v>101104</v>
      </c>
      <c r="L43" s="297">
        <f t="shared" si="2"/>
        <v>101104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142200</v>
      </c>
      <c r="J44" s="150">
        <f>SUM(J45:J61)-J53</f>
        <v>101104</v>
      </c>
      <c r="K44" s="150">
        <f>SUM(K45:K61)-K53</f>
        <v>101104</v>
      </c>
      <c r="L44" s="298">
        <f>SUM(L45:L61)-L53</f>
        <v>101104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278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1400</v>
      </c>
      <c r="J46" s="116">
        <v>1200</v>
      </c>
      <c r="K46" s="116">
        <v>1200</v>
      </c>
      <c r="L46" s="270">
        <v>1200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4600</v>
      </c>
      <c r="J47" s="116">
        <v>3400</v>
      </c>
      <c r="K47" s="261">
        <v>3400</v>
      </c>
      <c r="L47" s="270">
        <v>3400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11100</v>
      </c>
      <c r="J48" s="116">
        <v>8700</v>
      </c>
      <c r="K48" s="116">
        <v>8700</v>
      </c>
      <c r="L48" s="278">
        <v>8700</v>
      </c>
      <c r="M48" s="3"/>
      <c r="N48" s="3"/>
      <c r="O48" s="3"/>
      <c r="P48" s="3"/>
      <c r="Q48" s="3"/>
    </row>
    <row r="49" spans="1:19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v>5800</v>
      </c>
      <c r="J49" s="116">
        <v>4400</v>
      </c>
      <c r="K49" s="116">
        <v>4400</v>
      </c>
      <c r="L49" s="270">
        <v>4400</v>
      </c>
      <c r="M49" s="3"/>
      <c r="N49" s="3"/>
      <c r="O49" s="3"/>
      <c r="P49" s="3"/>
      <c r="Q49" s="3"/>
    </row>
    <row r="50" spans="1:19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278"/>
      <c r="M50" s="3"/>
      <c r="N50" s="3"/>
      <c r="O50" s="3"/>
      <c r="P50" s="3"/>
      <c r="Q50" s="3"/>
    </row>
    <row r="51" spans="1:19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270"/>
      <c r="M51" s="3"/>
      <c r="N51" s="3"/>
      <c r="O51" s="3"/>
      <c r="P51" s="3"/>
      <c r="Q51" s="3"/>
    </row>
    <row r="52" spans="1:19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278"/>
      <c r="M52" s="3"/>
      <c r="N52" s="3"/>
      <c r="O52" s="3"/>
      <c r="P52" s="3"/>
      <c r="Q52" s="3"/>
      <c r="S52" s="277"/>
    </row>
    <row r="53" spans="1:19" ht="11.25" customHeight="1">
      <c r="A53" s="345">
        <v>1</v>
      </c>
      <c r="B53" s="336"/>
      <c r="C53" s="336"/>
      <c r="D53" s="336"/>
      <c r="E53" s="336"/>
      <c r="F53" s="33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93">
        <v>7</v>
      </c>
      <c r="M53" s="3"/>
      <c r="N53" s="3"/>
      <c r="O53" s="3"/>
      <c r="P53" s="3"/>
      <c r="Q53" s="3"/>
    </row>
    <row r="54" spans="1:19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278"/>
      <c r="M54" s="3"/>
      <c r="N54" s="3"/>
      <c r="O54" s="3"/>
      <c r="P54" s="3"/>
      <c r="Q54" s="3"/>
    </row>
    <row r="55" spans="1:19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>
        <v>19100</v>
      </c>
      <c r="J55" s="117">
        <v>14304</v>
      </c>
      <c r="K55" s="117">
        <v>14304</v>
      </c>
      <c r="L55" s="294">
        <v>14304</v>
      </c>
      <c r="M55" s="3"/>
      <c r="N55" s="3"/>
      <c r="O55" s="3"/>
      <c r="P55" s="3"/>
      <c r="Q55" s="3"/>
    </row>
    <row r="56" spans="1:19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278"/>
      <c r="M56" s="3"/>
      <c r="N56" s="3"/>
      <c r="O56" s="3"/>
      <c r="P56" s="3"/>
      <c r="Q56" s="3"/>
    </row>
    <row r="57" spans="1:19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300</v>
      </c>
      <c r="J57" s="116">
        <v>300</v>
      </c>
      <c r="K57" s="278">
        <v>300</v>
      </c>
      <c r="L57" s="270">
        <v>300</v>
      </c>
      <c r="M57" s="3"/>
      <c r="N57" s="3"/>
      <c r="O57" s="3"/>
      <c r="P57" s="3"/>
      <c r="Q57" s="3"/>
    </row>
    <row r="58" spans="1:19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79"/>
      <c r="L58" s="279">
        <f>+Q58</f>
        <v>0</v>
      </c>
      <c r="M58" s="3"/>
      <c r="N58" s="3"/>
      <c r="O58" s="3"/>
      <c r="P58" s="3"/>
      <c r="Q58" s="3"/>
    </row>
    <row r="59" spans="1:19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79"/>
      <c r="L59" s="279"/>
      <c r="M59" s="3"/>
      <c r="N59" s="3"/>
      <c r="O59" s="3"/>
      <c r="P59" s="3"/>
      <c r="Q59" s="3"/>
    </row>
    <row r="60" spans="1:19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83200</v>
      </c>
      <c r="J60" s="116">
        <v>54000</v>
      </c>
      <c r="K60" s="116">
        <v>54000</v>
      </c>
      <c r="L60" s="270">
        <v>54000</v>
      </c>
      <c r="M60" s="3"/>
      <c r="N60" s="3"/>
      <c r="O60" s="3"/>
      <c r="P60" s="3"/>
      <c r="Q60" s="3"/>
      <c r="S60" s="269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16700</v>
      </c>
      <c r="J61" s="116">
        <v>14800</v>
      </c>
      <c r="K61" s="116">
        <v>14800</v>
      </c>
      <c r="L61" s="278">
        <v>14800</v>
      </c>
      <c r="M61" s="3"/>
      <c r="N61" s="3"/>
      <c r="O61" s="3"/>
      <c r="P61" s="3"/>
      <c r="Q61" s="3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292">
        <f>SUM(L63+L79)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42">
        <v>1</v>
      </c>
      <c r="B88" s="343"/>
      <c r="C88" s="343"/>
      <c r="D88" s="343"/>
      <c r="E88" s="343"/>
      <c r="F88" s="344"/>
      <c r="G88" s="213">
        <v>2</v>
      </c>
      <c r="H88" s="214">
        <v>3</v>
      </c>
      <c r="I88" s="215">
        <v>4</v>
      </c>
      <c r="J88" s="281">
        <v>5</v>
      </c>
      <c r="K88" s="281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335">
        <v>1</v>
      </c>
      <c r="B129" s="336"/>
      <c r="C129" s="336"/>
      <c r="D129" s="336"/>
      <c r="E129" s="336"/>
      <c r="F129" s="337"/>
      <c r="G129" s="218">
        <v>2</v>
      </c>
      <c r="H129" s="218">
        <v>3</v>
      </c>
      <c r="I129" s="217">
        <v>4</v>
      </c>
      <c r="J129" s="281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2000</v>
      </c>
      <c r="J130" s="128">
        <f>SUM(J131+J136+J141)</f>
        <v>2000</v>
      </c>
      <c r="K130" s="129">
        <f>SUM(K131+K136+K141)</f>
        <v>2000</v>
      </c>
      <c r="L130" s="127">
        <f>SUM(L131+L136+L141)</f>
        <v>2000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2000</v>
      </c>
      <c r="J141" s="128">
        <f t="shared" ref="J141:L142" si="15">J142</f>
        <v>2000</v>
      </c>
      <c r="K141" s="129">
        <f t="shared" si="15"/>
        <v>2000</v>
      </c>
      <c r="L141" s="127">
        <f t="shared" si="15"/>
        <v>2000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2000</v>
      </c>
      <c r="J142" s="150">
        <f t="shared" si="15"/>
        <v>2000</v>
      </c>
      <c r="K142" s="151">
        <f t="shared" si="15"/>
        <v>2000</v>
      </c>
      <c r="L142" s="149">
        <f t="shared" si="15"/>
        <v>2000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2000</v>
      </c>
      <c r="J143" s="128">
        <f>SUM(J144:J145)</f>
        <v>2000</v>
      </c>
      <c r="K143" s="129">
        <f>SUM(K144:K145)</f>
        <v>2000</v>
      </c>
      <c r="L143" s="127">
        <f>SUM(L144:L145)</f>
        <v>2000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>
        <v>2000</v>
      </c>
      <c r="J144" s="115">
        <v>2000</v>
      </c>
      <c r="K144" s="115">
        <v>2000</v>
      </c>
      <c r="L144" s="115">
        <v>2000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45">
        <v>1</v>
      </c>
      <c r="B169" s="336"/>
      <c r="C169" s="336"/>
      <c r="D169" s="336"/>
      <c r="E169" s="336"/>
      <c r="F169" s="337"/>
      <c r="G169" s="280">
        <v>2</v>
      </c>
      <c r="H169" s="280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15000</v>
      </c>
      <c r="J172" s="138">
        <f>SUM(J173+J226+J287)</f>
        <v>14883</v>
      </c>
      <c r="K172" s="111">
        <f>SUM(K173+K226+K287)</f>
        <v>14883</v>
      </c>
      <c r="L172" s="110">
        <f>SUM(L173+L226+L287)</f>
        <v>14883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15000</v>
      </c>
      <c r="J173" s="123">
        <f>SUM(J174+J196+J204+J216+J220)</f>
        <v>14883</v>
      </c>
      <c r="K173" s="123">
        <f>SUM(K174+K196+K204+K216+K220)</f>
        <v>14883</v>
      </c>
      <c r="L173" s="123">
        <f>SUM(L174+L196+L204+L216+L220)</f>
        <v>14883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15000</v>
      </c>
      <c r="J174" s="128">
        <f>SUM(J175+J178+J183+J188+J193)</f>
        <v>14883</v>
      </c>
      <c r="K174" s="129">
        <f>SUM(K175+K178+K183+K188+K193)</f>
        <v>14883</v>
      </c>
      <c r="L174" s="127">
        <f>SUM(L175+L178+L183+L188+L193)</f>
        <v>14883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15000</v>
      </c>
      <c r="J183" s="128">
        <f>J184</f>
        <v>14883</v>
      </c>
      <c r="K183" s="129">
        <f>K184</f>
        <v>14883</v>
      </c>
      <c r="L183" s="127">
        <f>L184</f>
        <v>14883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15000</v>
      </c>
      <c r="J184" s="127">
        <f>SUM(J185:J187)</f>
        <v>14883</v>
      </c>
      <c r="K184" s="127">
        <f>SUM(K185:K187)</f>
        <v>14883</v>
      </c>
      <c r="L184" s="127">
        <f>SUM(L185:L187)</f>
        <v>14883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>
        <v>15000</v>
      </c>
      <c r="J185" s="117">
        <v>14883</v>
      </c>
      <c r="K185" s="117">
        <v>14883</v>
      </c>
      <c r="L185" s="132">
        <v>14883</v>
      </c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335">
        <v>1</v>
      </c>
      <c r="B207" s="336"/>
      <c r="C207" s="336"/>
      <c r="D207" s="336"/>
      <c r="E207" s="336"/>
      <c r="F207" s="337"/>
      <c r="G207" s="281">
        <v>2</v>
      </c>
      <c r="H207" s="217">
        <v>3</v>
      </c>
      <c r="I207" s="209">
        <v>4</v>
      </c>
      <c r="J207" s="280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335">
        <v>1</v>
      </c>
      <c r="B246" s="336"/>
      <c r="C246" s="336"/>
      <c r="D246" s="336"/>
      <c r="E246" s="336"/>
      <c r="F246" s="337"/>
      <c r="G246" s="220">
        <v>2</v>
      </c>
      <c r="H246" s="217">
        <v>3</v>
      </c>
      <c r="I246" s="215">
        <v>4</v>
      </c>
      <c r="J246" s="281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335">
        <v>1</v>
      </c>
      <c r="B286" s="336"/>
      <c r="C286" s="336"/>
      <c r="D286" s="336"/>
      <c r="E286" s="336"/>
      <c r="F286" s="337"/>
      <c r="G286" s="281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335">
        <v>1</v>
      </c>
      <c r="B327" s="336"/>
      <c r="C327" s="336"/>
      <c r="D327" s="336"/>
      <c r="E327" s="336"/>
      <c r="F327" s="337"/>
      <c r="G327" s="281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909600</v>
      </c>
      <c r="J344" s="141">
        <f>SUM(J30+J172)</f>
        <v>648387</v>
      </c>
      <c r="K344" s="141">
        <f>SUM(K30+K172)</f>
        <v>648387</v>
      </c>
      <c r="L344" s="299">
        <f>SUM(L30+L172)</f>
        <v>647538.62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50" t="s">
        <v>198</v>
      </c>
      <c r="L347" s="35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88"/>
      <c r="F348" s="288"/>
      <c r="G348" s="288"/>
      <c r="H348" s="288"/>
      <c r="I348" s="186" t="s">
        <v>132</v>
      </c>
      <c r="J348" s="3"/>
      <c r="K348" s="352" t="s">
        <v>133</v>
      </c>
      <c r="L348" s="35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50" t="s">
        <v>205</v>
      </c>
      <c r="L350" s="350"/>
      <c r="M350" s="3"/>
      <c r="N350" s="3"/>
      <c r="O350" s="3"/>
      <c r="P350" s="3"/>
      <c r="Q350" s="3"/>
    </row>
    <row r="351" spans="1:17" ht="18.75">
      <c r="A351" s="160"/>
      <c r="B351" s="287"/>
      <c r="C351" s="287"/>
      <c r="D351" s="353" t="s">
        <v>175</v>
      </c>
      <c r="E351" s="354"/>
      <c r="F351" s="354"/>
      <c r="G351" s="354"/>
      <c r="H351" s="285"/>
      <c r="I351" s="186" t="s">
        <v>132</v>
      </c>
      <c r="J351" s="287"/>
      <c r="K351" s="352" t="s">
        <v>133</v>
      </c>
      <c r="L351" s="35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  <mergeCell ref="L27:L28"/>
    <mergeCell ref="A29:F29"/>
    <mergeCell ref="A53:F53"/>
    <mergeCell ref="A88:F88"/>
    <mergeCell ref="A129:F129"/>
    <mergeCell ref="I27:J27"/>
    <mergeCell ref="K27:K28"/>
    <mergeCell ref="A169:F169"/>
    <mergeCell ref="G25:H25"/>
    <mergeCell ref="A27:F28"/>
    <mergeCell ref="G27:G28"/>
    <mergeCell ref="H27:H28"/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zoomScaleNormal="100" zoomScaleSheetLayoutView="120" workbookViewId="0">
      <selection activeCell="J59" sqref="J59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58" t="s">
        <v>191</v>
      </c>
      <c r="H6" s="359"/>
      <c r="I6" s="359"/>
      <c r="J6" s="359"/>
      <c r="K6" s="359"/>
      <c r="L6" s="35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2" t="s">
        <v>173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333" t="s">
        <v>161</v>
      </c>
      <c r="H8" s="333"/>
      <c r="I8" s="333"/>
      <c r="J8" s="333"/>
      <c r="K8" s="333"/>
      <c r="L8" s="275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1" t="s">
        <v>203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2" t="s">
        <v>202</v>
      </c>
      <c r="H10" s="332"/>
      <c r="I10" s="332"/>
      <c r="J10" s="332"/>
      <c r="K10" s="33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4" t="s">
        <v>162</v>
      </c>
      <c r="H11" s="334"/>
      <c r="I11" s="334"/>
      <c r="J11" s="334"/>
      <c r="K11" s="3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31" t="s">
        <v>200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62" t="s">
        <v>204</v>
      </c>
      <c r="H15" s="363"/>
      <c r="I15" s="363"/>
      <c r="J15" s="363"/>
      <c r="K15" s="363"/>
      <c r="M15" s="3"/>
      <c r="N15" s="3"/>
      <c r="O15" s="3"/>
      <c r="P15" s="3"/>
    </row>
    <row r="16" spans="1:36" ht="11.25" customHeight="1">
      <c r="G16" s="364" t="s">
        <v>166</v>
      </c>
      <c r="H16" s="364"/>
      <c r="I16" s="364"/>
      <c r="J16" s="364"/>
      <c r="K16" s="364"/>
      <c r="M16" s="3"/>
      <c r="N16" s="3"/>
      <c r="O16" s="3"/>
      <c r="P16" s="3"/>
    </row>
    <row r="17" spans="1:25">
      <c r="A17" s="253"/>
      <c r="B17" s="255"/>
      <c r="C17" s="255"/>
      <c r="D17" s="255"/>
      <c r="E17" s="361" t="s">
        <v>192</v>
      </c>
      <c r="F17" s="351"/>
      <c r="G17" s="351"/>
      <c r="H17" s="351"/>
      <c r="I17" s="351"/>
      <c r="J17" s="351"/>
      <c r="K17" s="351"/>
      <c r="L17" s="255"/>
      <c r="M17" s="3"/>
      <c r="N17" s="3"/>
      <c r="O17" s="3"/>
      <c r="P17" s="3"/>
    </row>
    <row r="18" spans="1:25" ht="12" customHeight="1">
      <c r="A18" s="338" t="s">
        <v>177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104"/>
      <c r="N18" s="3"/>
      <c r="O18" s="3"/>
      <c r="P18" s="3"/>
    </row>
    <row r="19" spans="1:25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5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268"/>
      <c r="M20" s="104"/>
      <c r="N20" s="3"/>
      <c r="O20" s="3"/>
      <c r="P20" s="3"/>
    </row>
    <row r="21" spans="1:25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263">
        <v>188712831</v>
      </c>
      <c r="M21" s="104"/>
      <c r="N21" s="3"/>
      <c r="O21" s="3"/>
      <c r="P21" s="3"/>
    </row>
    <row r="22" spans="1:25" ht="12.75" customHeight="1">
      <c r="A22" s="3"/>
      <c r="B22" s="3"/>
      <c r="C22" s="355"/>
      <c r="D22" s="357"/>
      <c r="E22" s="357"/>
      <c r="F22" s="357"/>
      <c r="G22" s="357"/>
      <c r="H22" s="357"/>
      <c r="I22" s="357"/>
      <c r="J22" s="4"/>
      <c r="K22" s="177" t="s">
        <v>1</v>
      </c>
      <c r="L22" s="263">
        <v>193304532</v>
      </c>
      <c r="M22" s="104"/>
      <c r="N22" s="3"/>
      <c r="O22" s="3"/>
      <c r="P22" s="3"/>
    </row>
    <row r="23" spans="1:25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67"/>
      <c r="L23" s="266" t="s">
        <v>201</v>
      </c>
      <c r="M23" s="104"/>
      <c r="N23" s="3"/>
      <c r="O23" s="3"/>
      <c r="P23" s="3"/>
    </row>
    <row r="24" spans="1:25" ht="12.75" customHeight="1">
      <c r="A24" s="3"/>
      <c r="B24" s="3"/>
      <c r="C24" s="253"/>
      <c r="D24" s="4"/>
      <c r="E24" s="4"/>
      <c r="F24" s="4"/>
      <c r="G24" s="229" t="s">
        <v>167</v>
      </c>
      <c r="H24" s="234"/>
      <c r="I24" s="236"/>
      <c r="J24" s="231"/>
      <c r="K24" s="264"/>
      <c r="L24" s="266">
        <v>20</v>
      </c>
      <c r="M24" s="104"/>
      <c r="N24" s="3"/>
      <c r="O24" s="3"/>
      <c r="P24" s="3"/>
    </row>
    <row r="25" spans="1:25" ht="13.5" customHeight="1">
      <c r="A25" s="3"/>
      <c r="B25" s="3"/>
      <c r="C25" s="253"/>
      <c r="D25" s="4"/>
      <c r="E25" s="4"/>
      <c r="F25" s="4"/>
      <c r="G25" s="326" t="s">
        <v>7</v>
      </c>
      <c r="H25" s="326"/>
      <c r="I25" s="257">
        <v>10</v>
      </c>
      <c r="J25" s="258" t="s">
        <v>195</v>
      </c>
      <c r="K25" s="259" t="s">
        <v>193</v>
      </c>
      <c r="L25" s="265" t="s">
        <v>196</v>
      </c>
      <c r="M25" s="104"/>
      <c r="N25" s="3"/>
      <c r="O25" s="3"/>
      <c r="P25" s="3"/>
      <c r="U25" s="256"/>
    </row>
    <row r="26" spans="1:25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  <c r="Y26" s="3"/>
    </row>
    <row r="27" spans="1:25" ht="24" customHeight="1">
      <c r="A27" s="314" t="s">
        <v>2</v>
      </c>
      <c r="B27" s="315"/>
      <c r="C27" s="316"/>
      <c r="D27" s="316"/>
      <c r="E27" s="316"/>
      <c r="F27" s="316"/>
      <c r="G27" s="319" t="s">
        <v>3</v>
      </c>
      <c r="H27" s="321" t="s">
        <v>143</v>
      </c>
      <c r="I27" s="323" t="s">
        <v>147</v>
      </c>
      <c r="J27" s="324"/>
      <c r="K27" s="348" t="s">
        <v>144</v>
      </c>
      <c r="L27" s="346" t="s">
        <v>168</v>
      </c>
      <c r="M27" s="105"/>
      <c r="N27" s="3"/>
      <c r="O27" s="3"/>
      <c r="P27" s="3"/>
    </row>
    <row r="28" spans="1:25" ht="46.5" customHeight="1">
      <c r="A28" s="317"/>
      <c r="B28" s="318"/>
      <c r="C28" s="318"/>
      <c r="D28" s="318"/>
      <c r="E28" s="318"/>
      <c r="F28" s="318"/>
      <c r="G28" s="320"/>
      <c r="H28" s="322"/>
      <c r="I28" s="182" t="s">
        <v>142</v>
      </c>
      <c r="J28" s="183" t="s">
        <v>141</v>
      </c>
      <c r="K28" s="349"/>
      <c r="L28" s="347"/>
      <c r="M28" s="3"/>
      <c r="N28" s="3"/>
      <c r="O28" s="3"/>
      <c r="P28" s="3"/>
      <c r="Q28" s="3"/>
    </row>
    <row r="29" spans="1:25" ht="11.25" customHeight="1">
      <c r="A29" s="339" t="s">
        <v>139</v>
      </c>
      <c r="B29" s="340"/>
      <c r="C29" s="340"/>
      <c r="D29" s="340"/>
      <c r="E29" s="340"/>
      <c r="F29" s="34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5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60000</v>
      </c>
      <c r="J30" s="110">
        <f>SUM(J31+J41+J62+J83+J91+J107+J130+J146+J155)</f>
        <v>47400</v>
      </c>
      <c r="K30" s="111">
        <f>SUM(K31+K41+K62+K83+K91+K107+K130+K146+K155)</f>
        <v>47400</v>
      </c>
      <c r="L30" s="262">
        <f>SUM(L31+L41+L62+L83+L91+L107+L130+L146+L155)</f>
        <v>47400</v>
      </c>
      <c r="M30" s="96"/>
      <c r="N30" s="96"/>
      <c r="O30" s="96"/>
      <c r="P30" s="96"/>
      <c r="Q30" s="96"/>
    </row>
    <row r="31" spans="1:25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25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60000</v>
      </c>
      <c r="J41" s="119">
        <f t="shared" si="2"/>
        <v>47400</v>
      </c>
      <c r="K41" s="118">
        <f t="shared" si="2"/>
        <v>47400</v>
      </c>
      <c r="L41" s="271">
        <f t="shared" si="2"/>
        <v>47400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60000</v>
      </c>
      <c r="J42" s="129">
        <f t="shared" si="2"/>
        <v>47400</v>
      </c>
      <c r="K42" s="127">
        <f t="shared" si="2"/>
        <v>47400</v>
      </c>
      <c r="L42" s="272">
        <f t="shared" si="2"/>
        <v>47400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60000</v>
      </c>
      <c r="J43" s="129">
        <f t="shared" si="2"/>
        <v>47400</v>
      </c>
      <c r="K43" s="148">
        <f t="shared" si="2"/>
        <v>47400</v>
      </c>
      <c r="L43" s="273">
        <f t="shared" si="2"/>
        <v>47400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60000</v>
      </c>
      <c r="J44" s="150">
        <f>SUM(J45:J61)-J53</f>
        <v>47400</v>
      </c>
      <c r="K44" s="150">
        <f>SUM(K45:K61)-K53</f>
        <v>47400</v>
      </c>
      <c r="L44" s="274">
        <f>SUM(L45:L61)-L53</f>
        <v>47400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4400</v>
      </c>
      <c r="J48" s="116">
        <v>3300</v>
      </c>
      <c r="K48" s="116">
        <v>3300</v>
      </c>
      <c r="L48" s="116">
        <v>3300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278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7300</v>
      </c>
      <c r="J51" s="116">
        <v>5400</v>
      </c>
      <c r="K51" s="116">
        <v>5400</v>
      </c>
      <c r="L51" s="270">
        <v>5400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45">
        <v>1</v>
      </c>
      <c r="B53" s="336"/>
      <c r="C53" s="336"/>
      <c r="D53" s="336"/>
      <c r="E53" s="336"/>
      <c r="F53" s="33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8700</v>
      </c>
      <c r="J60" s="116">
        <v>8700</v>
      </c>
      <c r="K60" s="116">
        <v>8700</v>
      </c>
      <c r="L60" s="116">
        <v>8700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39600</v>
      </c>
      <c r="J61" s="116">
        <v>30000</v>
      </c>
      <c r="K61" s="116">
        <v>30000</v>
      </c>
      <c r="L61" s="270">
        <v>30000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42">
        <v>1</v>
      </c>
      <c r="B88" s="343"/>
      <c r="C88" s="343"/>
      <c r="D88" s="343"/>
      <c r="E88" s="343"/>
      <c r="F88" s="344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335">
        <v>1</v>
      </c>
      <c r="B129" s="336"/>
      <c r="C129" s="336"/>
      <c r="D129" s="336"/>
      <c r="E129" s="336"/>
      <c r="F129" s="337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45">
        <v>1</v>
      </c>
      <c r="B169" s="336"/>
      <c r="C169" s="336"/>
      <c r="D169" s="336"/>
      <c r="E169" s="336"/>
      <c r="F169" s="337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335">
        <v>1</v>
      </c>
      <c r="B207" s="336"/>
      <c r="C207" s="336"/>
      <c r="D207" s="336"/>
      <c r="E207" s="336"/>
      <c r="F207" s="337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335">
        <v>1</v>
      </c>
      <c r="B246" s="336"/>
      <c r="C246" s="336"/>
      <c r="D246" s="336"/>
      <c r="E246" s="336"/>
      <c r="F246" s="337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335">
        <v>1</v>
      </c>
      <c r="B286" s="336"/>
      <c r="C286" s="336"/>
      <c r="D286" s="336"/>
      <c r="E286" s="336"/>
      <c r="F286" s="337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335">
        <v>1</v>
      </c>
      <c r="B327" s="336"/>
      <c r="C327" s="336"/>
      <c r="D327" s="336"/>
      <c r="E327" s="336"/>
      <c r="F327" s="337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60000</v>
      </c>
      <c r="J344" s="141">
        <f>SUM(J30+J172)</f>
        <v>47400</v>
      </c>
      <c r="K344" s="141">
        <f>SUM(K30+K172)</f>
        <v>47400</v>
      </c>
      <c r="L344" s="142">
        <f>SUM(L30+L172)</f>
        <v>47400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50" t="s">
        <v>198</v>
      </c>
      <c r="L347" s="35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352" t="s">
        <v>133</v>
      </c>
      <c r="L348" s="35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50" t="s">
        <v>205</v>
      </c>
      <c r="L350" s="350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353" t="s">
        <v>175</v>
      </c>
      <c r="E351" s="354"/>
      <c r="F351" s="354"/>
      <c r="G351" s="354"/>
      <c r="H351" s="251"/>
      <c r="I351" s="186" t="s">
        <v>132</v>
      </c>
      <c r="J351" s="253"/>
      <c r="K351" s="352" t="s">
        <v>133</v>
      </c>
      <c r="L351" s="35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 K350:L350" name="Range74_1"/>
  </protectedRanges>
  <mergeCells count="33">
    <mergeCell ref="D351:G351"/>
    <mergeCell ref="K351:L351"/>
    <mergeCell ref="K347:L347"/>
    <mergeCell ref="K350:L350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"/>
  <sheetViews>
    <sheetView topLeftCell="A16" workbookViewId="0">
      <selection activeCell="I1" sqref="I1"/>
    </sheetView>
  </sheetViews>
  <sheetFormatPr defaultRowHeight="12.75"/>
  <cols>
    <col min="1" max="1" width="2.85546875" customWidth="1"/>
    <col min="2" max="3" width="3.5703125" customWidth="1"/>
    <col min="4" max="4" width="2.42578125" customWidth="1"/>
    <col min="5" max="5" width="3.140625" customWidth="1"/>
    <col min="6" max="6" width="2.85546875" customWidth="1"/>
    <col min="7" max="7" width="27.42578125" customWidth="1"/>
    <col min="8" max="8" width="5.42578125" customWidth="1"/>
    <col min="9" max="9" width="9.5703125" customWidth="1"/>
    <col min="10" max="10" width="9.42578125" customWidth="1"/>
    <col min="11" max="11" width="9" customWidth="1"/>
    <col min="12" max="12" width="9.28515625" customWidth="1"/>
  </cols>
  <sheetData>
    <row r="1" spans="1:12">
      <c r="A1" s="3"/>
      <c r="B1" s="3"/>
      <c r="C1" s="3"/>
      <c r="D1" s="3"/>
      <c r="E1" s="3"/>
      <c r="F1" s="14"/>
      <c r="G1" s="238"/>
      <c r="H1" s="167"/>
      <c r="I1" s="245"/>
      <c r="J1" s="245" t="s">
        <v>181</v>
      </c>
      <c r="K1" s="245"/>
      <c r="L1" s="245"/>
    </row>
    <row r="2" spans="1:12">
      <c r="A2" s="3"/>
      <c r="B2" s="3"/>
      <c r="C2" s="3"/>
      <c r="D2" s="3"/>
      <c r="E2" s="3"/>
      <c r="F2" s="14"/>
      <c r="G2" s="3"/>
      <c r="H2" s="168"/>
      <c r="I2" s="309"/>
      <c r="J2" s="245" t="s">
        <v>182</v>
      </c>
      <c r="K2" s="245"/>
      <c r="L2" s="245"/>
    </row>
    <row r="3" spans="1:12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</row>
    <row r="4" spans="1:12">
      <c r="A4" s="3"/>
      <c r="B4" s="3"/>
      <c r="C4" s="3"/>
      <c r="D4" s="3"/>
      <c r="E4" s="3"/>
      <c r="F4" s="14"/>
      <c r="G4" s="17" t="s">
        <v>146</v>
      </c>
      <c r="H4" s="168"/>
      <c r="I4" s="309"/>
      <c r="J4" s="245" t="s">
        <v>184</v>
      </c>
      <c r="K4" s="245"/>
      <c r="L4" s="245"/>
    </row>
    <row r="5" spans="1:12">
      <c r="A5" s="3"/>
      <c r="B5" s="3"/>
      <c r="C5" s="3"/>
      <c r="D5" s="3"/>
      <c r="E5" s="3"/>
      <c r="F5" s="14"/>
      <c r="G5" s="3"/>
      <c r="H5" s="170"/>
      <c r="I5" s="309"/>
      <c r="J5" s="245" t="s">
        <v>190</v>
      </c>
      <c r="K5" s="245"/>
      <c r="L5" s="245"/>
    </row>
    <row r="6" spans="1:12" ht="15.75">
      <c r="A6" s="3"/>
      <c r="B6" s="3"/>
      <c r="C6" s="3"/>
      <c r="D6" s="3"/>
      <c r="E6" s="3"/>
      <c r="F6" s="14"/>
      <c r="G6" s="358" t="s">
        <v>191</v>
      </c>
      <c r="H6" s="359"/>
      <c r="I6" s="359"/>
      <c r="J6" s="359"/>
      <c r="K6" s="359"/>
      <c r="L6" s="356"/>
    </row>
    <row r="7" spans="1:12">
      <c r="A7" s="312" t="s">
        <v>173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</row>
    <row r="8" spans="1:12" ht="15.75">
      <c r="A8" s="302"/>
      <c r="B8" s="303"/>
      <c r="C8" s="303"/>
      <c r="D8" s="303"/>
      <c r="E8" s="303"/>
      <c r="F8" s="303"/>
      <c r="G8" s="333" t="s">
        <v>161</v>
      </c>
      <c r="H8" s="333"/>
      <c r="I8" s="333"/>
      <c r="J8" s="333"/>
      <c r="K8" s="333"/>
      <c r="L8" s="275"/>
    </row>
    <row r="9" spans="1:12" ht="15.75">
      <c r="A9" s="331" t="s">
        <v>203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</row>
    <row r="10" spans="1:12">
      <c r="A10" s="1"/>
      <c r="B10" s="1"/>
      <c r="C10" s="1"/>
      <c r="D10" s="1"/>
      <c r="E10" s="1"/>
      <c r="F10" s="306"/>
      <c r="G10" s="332" t="s">
        <v>202</v>
      </c>
      <c r="H10" s="332"/>
      <c r="I10" s="332"/>
      <c r="J10" s="332"/>
      <c r="K10" s="332"/>
      <c r="L10" s="1"/>
    </row>
    <row r="11" spans="1:12">
      <c r="A11" s="1"/>
      <c r="B11" s="1"/>
      <c r="C11" s="1"/>
      <c r="D11" s="1"/>
      <c r="E11" s="1"/>
      <c r="F11" s="306"/>
      <c r="G11" s="334" t="s">
        <v>162</v>
      </c>
      <c r="H11" s="334"/>
      <c r="I11" s="334"/>
      <c r="J11" s="334"/>
      <c r="K11" s="334"/>
      <c r="L11" s="1"/>
    </row>
    <row r="12" spans="1:12">
      <c r="A12" s="1"/>
      <c r="B12" s="1"/>
      <c r="C12" s="1"/>
      <c r="D12" s="1"/>
      <c r="E12" s="1"/>
      <c r="F12" s="306"/>
      <c r="G12" s="1"/>
      <c r="H12" s="1"/>
      <c r="I12" s="1"/>
      <c r="J12" s="1"/>
      <c r="K12" s="1"/>
      <c r="L12" s="1"/>
    </row>
    <row r="13" spans="1:12" ht="15.75">
      <c r="A13" s="1"/>
      <c r="B13" s="331" t="s">
        <v>200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2">
      <c r="A14" s="1"/>
      <c r="B14" s="1"/>
      <c r="C14" s="1"/>
      <c r="D14" s="1"/>
      <c r="E14" s="1"/>
      <c r="F14" s="306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306"/>
      <c r="G15" s="362" t="s">
        <v>207</v>
      </c>
      <c r="H15" s="363"/>
      <c r="I15" s="363"/>
      <c r="J15" s="363"/>
      <c r="K15" s="363"/>
      <c r="L15" s="1"/>
    </row>
    <row r="16" spans="1:12">
      <c r="A16" s="1"/>
      <c r="B16" s="1"/>
      <c r="C16" s="1"/>
      <c r="D16" s="1"/>
      <c r="E16" s="1"/>
      <c r="F16" s="306"/>
      <c r="G16" s="364" t="s">
        <v>166</v>
      </c>
      <c r="H16" s="364"/>
      <c r="I16" s="364"/>
      <c r="J16" s="364"/>
      <c r="K16" s="364"/>
      <c r="L16" s="1"/>
    </row>
    <row r="17" spans="1:12">
      <c r="A17" s="307"/>
      <c r="B17" s="309"/>
      <c r="C17" s="309"/>
      <c r="D17" s="309"/>
      <c r="E17" s="361" t="s">
        <v>192</v>
      </c>
      <c r="F17" s="351"/>
      <c r="G17" s="351"/>
      <c r="H17" s="351"/>
      <c r="I17" s="351"/>
      <c r="J17" s="351"/>
      <c r="K17" s="351"/>
      <c r="L17" s="309"/>
    </row>
    <row r="18" spans="1:12">
      <c r="A18" s="338" t="s">
        <v>177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268"/>
    </row>
    <row r="21" spans="1:12">
      <c r="A21" s="3"/>
      <c r="B21" s="3"/>
      <c r="C21" s="3"/>
      <c r="D21" s="3"/>
      <c r="E21" s="23"/>
      <c r="F21" s="26"/>
      <c r="G21" s="1"/>
      <c r="H21" s="3"/>
      <c r="I21" s="176"/>
      <c r="J21" s="176"/>
      <c r="K21" s="177" t="s">
        <v>0</v>
      </c>
      <c r="L21" s="263">
        <v>188712831</v>
      </c>
    </row>
    <row r="22" spans="1:12">
      <c r="A22" s="3"/>
      <c r="B22" s="3"/>
      <c r="C22" s="355"/>
      <c r="D22" s="357"/>
      <c r="E22" s="357"/>
      <c r="F22" s="357"/>
      <c r="G22" s="357"/>
      <c r="H22" s="357"/>
      <c r="I22" s="357"/>
      <c r="J22" s="4"/>
      <c r="K22" s="177" t="s">
        <v>1</v>
      </c>
      <c r="L22" s="263">
        <v>193304532</v>
      </c>
    </row>
    <row r="23" spans="1:12">
      <c r="A23" s="3"/>
      <c r="B23" s="3"/>
      <c r="C23" s="307"/>
      <c r="D23" s="4"/>
      <c r="E23" s="4"/>
      <c r="F23" s="4"/>
      <c r="G23" s="244"/>
      <c r="H23" s="232"/>
      <c r="I23" s="4"/>
      <c r="J23" s="304" t="s">
        <v>6</v>
      </c>
      <c r="K23" s="267"/>
      <c r="L23" s="266">
        <v>2020302</v>
      </c>
    </row>
    <row r="24" spans="1:12">
      <c r="A24" s="3"/>
      <c r="B24" s="3"/>
      <c r="C24" s="307"/>
      <c r="D24" s="4"/>
      <c r="E24" s="4"/>
      <c r="F24" s="4"/>
      <c r="G24" s="229" t="s">
        <v>167</v>
      </c>
      <c r="H24" s="234"/>
      <c r="I24" s="236"/>
      <c r="J24" s="231"/>
      <c r="K24" s="264"/>
      <c r="L24" s="266">
        <v>21</v>
      </c>
    </row>
    <row r="25" spans="1:12">
      <c r="A25" s="3"/>
      <c r="B25" s="3"/>
      <c r="C25" s="307"/>
      <c r="D25" s="4"/>
      <c r="E25" s="4"/>
      <c r="F25" s="4"/>
      <c r="G25" s="326" t="s">
        <v>7</v>
      </c>
      <c r="H25" s="326"/>
      <c r="I25" s="257">
        <v>10</v>
      </c>
      <c r="J25" s="258" t="s">
        <v>195</v>
      </c>
      <c r="K25" s="259" t="s">
        <v>193</v>
      </c>
      <c r="L25" s="265" t="s">
        <v>196</v>
      </c>
    </row>
    <row r="26" spans="1:12" ht="15.75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</row>
    <row r="27" spans="1:12">
      <c r="A27" s="314" t="s">
        <v>2</v>
      </c>
      <c r="B27" s="315"/>
      <c r="C27" s="316"/>
      <c r="D27" s="316"/>
      <c r="E27" s="316"/>
      <c r="F27" s="316"/>
      <c r="G27" s="319" t="s">
        <v>3</v>
      </c>
      <c r="H27" s="321" t="s">
        <v>143</v>
      </c>
      <c r="I27" s="323" t="s">
        <v>147</v>
      </c>
      <c r="J27" s="324"/>
      <c r="K27" s="348" t="s">
        <v>144</v>
      </c>
      <c r="L27" s="346" t="s">
        <v>168</v>
      </c>
    </row>
    <row r="28" spans="1:12" ht="60">
      <c r="A28" s="317"/>
      <c r="B28" s="318"/>
      <c r="C28" s="318"/>
      <c r="D28" s="318"/>
      <c r="E28" s="318"/>
      <c r="F28" s="318"/>
      <c r="G28" s="320"/>
      <c r="H28" s="322"/>
      <c r="I28" s="182" t="s">
        <v>142</v>
      </c>
      <c r="J28" s="183" t="s">
        <v>141</v>
      </c>
      <c r="K28" s="349"/>
      <c r="L28" s="347"/>
    </row>
    <row r="29" spans="1:12">
      <c r="A29" s="339" t="s">
        <v>139</v>
      </c>
      <c r="B29" s="340"/>
      <c r="C29" s="340"/>
      <c r="D29" s="340"/>
      <c r="E29" s="340"/>
      <c r="F29" s="34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</row>
    <row r="30" spans="1:12" ht="15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8400</v>
      </c>
      <c r="J30" s="110">
        <f>SUM(J31+J41+J62+J83+J91+J107+J130+J146+J155)</f>
        <v>4200</v>
      </c>
      <c r="K30" s="111">
        <f>SUM(K31+K41+K62+K83+K91+K107+K130+K146+K155)</f>
        <v>4200</v>
      </c>
      <c r="L30" s="262">
        <f>SUM(L31+L41+L62+L83+L91+L107+L130+L146+L155)</f>
        <v>4200</v>
      </c>
    </row>
    <row r="31" spans="1:12" ht="23.2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8400</v>
      </c>
      <c r="J31" s="110">
        <f>SUM(J32+J37)</f>
        <v>4200</v>
      </c>
      <c r="K31" s="112">
        <f>SUM(K32+K37)</f>
        <v>4200</v>
      </c>
      <c r="L31" s="113">
        <f>SUM(L32+L37)</f>
        <v>4200</v>
      </c>
    </row>
    <row r="32" spans="1:12" ht="13.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6400</v>
      </c>
      <c r="J32" s="127">
        <f t="shared" ref="J32:L33" si="0">SUM(J33)</f>
        <v>3200</v>
      </c>
      <c r="K32" s="129">
        <f t="shared" si="0"/>
        <v>3200</v>
      </c>
      <c r="L32" s="127">
        <f t="shared" si="0"/>
        <v>3200</v>
      </c>
    </row>
    <row r="33" spans="1:12" ht="15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6400</v>
      </c>
      <c r="J33" s="127">
        <f t="shared" si="0"/>
        <v>3200</v>
      </c>
      <c r="K33" s="129">
        <f t="shared" si="0"/>
        <v>3200</v>
      </c>
      <c r="L33" s="127">
        <f t="shared" si="0"/>
        <v>3200</v>
      </c>
    </row>
    <row r="34" spans="1:12" ht="15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6400</v>
      </c>
      <c r="J34" s="127">
        <f>SUM(J35:J36)</f>
        <v>3200</v>
      </c>
      <c r="K34" s="129">
        <f>SUM(K35:K36)</f>
        <v>3200</v>
      </c>
      <c r="L34" s="127">
        <f>SUM(L35:L36)</f>
        <v>3200</v>
      </c>
    </row>
    <row r="35" spans="1:12" ht="1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6400</v>
      </c>
      <c r="J35" s="116">
        <v>3200</v>
      </c>
      <c r="K35" s="116">
        <v>3200</v>
      </c>
      <c r="L35" s="116">
        <v>3200</v>
      </c>
    </row>
    <row r="36" spans="1:12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</row>
    <row r="37" spans="1:12" ht="17.2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2000</v>
      </c>
      <c r="J37" s="127">
        <f t="shared" ref="J37:L38" si="1">J38</f>
        <v>1000</v>
      </c>
      <c r="K37" s="129">
        <f t="shared" si="1"/>
        <v>1000</v>
      </c>
      <c r="L37" s="127">
        <f t="shared" si="1"/>
        <v>1000</v>
      </c>
    </row>
    <row r="38" spans="1:12" ht="15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2000</v>
      </c>
      <c r="J38" s="127">
        <f t="shared" si="1"/>
        <v>1000</v>
      </c>
      <c r="K38" s="127">
        <f t="shared" si="1"/>
        <v>1000</v>
      </c>
      <c r="L38" s="127">
        <f t="shared" si="1"/>
        <v>1000</v>
      </c>
    </row>
    <row r="39" spans="1:12" ht="18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2000</v>
      </c>
      <c r="J39" s="127">
        <f>J40</f>
        <v>1000</v>
      </c>
      <c r="K39" s="127">
        <f>K40</f>
        <v>1000</v>
      </c>
      <c r="L39" s="127">
        <f>L40</f>
        <v>1000</v>
      </c>
    </row>
    <row r="40" spans="1:12" ht="1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2000</v>
      </c>
      <c r="J40" s="116">
        <v>1000</v>
      </c>
      <c r="K40" s="116">
        <v>1000</v>
      </c>
      <c r="L40" s="116">
        <v>1000</v>
      </c>
    </row>
    <row r="41" spans="1:12" ht="14.2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271">
        <f t="shared" si="2"/>
        <v>0</v>
      </c>
    </row>
    <row r="42" spans="1:12" ht="18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272">
        <f t="shared" si="2"/>
        <v>0</v>
      </c>
    </row>
    <row r="43" spans="1:12" ht="15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273">
        <f t="shared" si="2"/>
        <v>0</v>
      </c>
    </row>
    <row r="44" spans="1:12" ht="17.2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274">
        <f>SUM(L45:L61)-L53</f>
        <v>0</v>
      </c>
    </row>
    <row r="45" spans="1:12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</row>
    <row r="46" spans="1:12" ht="13.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</row>
    <row r="47" spans="1:12" ht="12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</row>
    <row r="48" spans="1:12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</row>
    <row r="49" spans="1:12" ht="1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</row>
    <row r="50" spans="1:12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278"/>
    </row>
    <row r="51" spans="1:12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270"/>
    </row>
    <row r="52" spans="1:12" ht="37.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</row>
    <row r="53" spans="1:12">
      <c r="A53" s="345">
        <v>1</v>
      </c>
      <c r="B53" s="336"/>
      <c r="C53" s="336"/>
      <c r="D53" s="336"/>
      <c r="E53" s="336"/>
      <c r="F53" s="33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</row>
    <row r="54" spans="1:12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</row>
    <row r="55" spans="1:12" ht="23.25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</row>
    <row r="56" spans="1:12" ht="25.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</row>
    <row r="57" spans="1:12" ht="15.7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</row>
    <row r="58" spans="1:12" ht="25.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</row>
    <row r="59" spans="1:12" ht="15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</row>
    <row r="60" spans="1:12" ht="17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</row>
    <row r="61" spans="1:12" ht="18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270"/>
    </row>
    <row r="62" spans="1:12" ht="2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</row>
    <row r="63" spans="1:12" ht="17.2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</row>
    <row r="64" spans="1:12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</row>
    <row r="65" spans="1:12" ht="14.2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</row>
    <row r="66" spans="1:12" ht="26.2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</row>
    <row r="67" spans="1:12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</row>
    <row r="68" spans="1:12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</row>
    <row r="69" spans="1:12" ht="26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</row>
    <row r="70" spans="1:12" ht="24.75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</row>
    <row r="71" spans="1:12" ht="24.7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</row>
    <row r="72" spans="1:12" ht="25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</row>
    <row r="73" spans="1:12" ht="15.7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</row>
    <row r="74" spans="1:12" ht="14.2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</row>
    <row r="75" spans="1:12" ht="14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</row>
    <row r="76" spans="1:12" ht="17.2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</row>
    <row r="77" spans="1:12" ht="14.2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</row>
    <row r="78" spans="1:12" ht="14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</row>
    <row r="79" spans="1:12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</row>
    <row r="80" spans="1:12" ht="25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</row>
    <row r="81" spans="1:12" ht="27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</row>
    <row r="82" spans="1:12" ht="24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</row>
    <row r="83" spans="1:12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</row>
    <row r="84" spans="1:12" ht="16.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</row>
    <row r="85" spans="1:12" ht="1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</row>
    <row r="86" spans="1:12" ht="14.25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</row>
    <row r="87" spans="1:12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</row>
    <row r="88" spans="1:12">
      <c r="A88" s="342">
        <v>1</v>
      </c>
      <c r="B88" s="343"/>
      <c r="C88" s="343"/>
      <c r="D88" s="343"/>
      <c r="E88" s="343"/>
      <c r="F88" s="344"/>
      <c r="G88" s="213">
        <v>2</v>
      </c>
      <c r="H88" s="214">
        <v>3</v>
      </c>
      <c r="I88" s="215">
        <v>4</v>
      </c>
      <c r="J88" s="301">
        <v>5</v>
      </c>
      <c r="K88" s="301">
        <v>6</v>
      </c>
      <c r="L88" s="217">
        <v>7</v>
      </c>
    </row>
    <row r="89" spans="1:12" ht="14.2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</row>
    <row r="90" spans="1:12" ht="16.5" customHeight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</row>
    <row r="91" spans="1:12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</row>
    <row r="92" spans="1:12" ht="14.25" customHeight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</row>
    <row r="93" spans="1:12" ht="13.5" customHeight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</row>
    <row r="94" spans="1:12" ht="15" customHeight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</row>
    <row r="95" spans="1:12" ht="15.75" customHeight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</row>
    <row r="96" spans="1:12" ht="12.75" customHeight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</row>
    <row r="97" spans="1:12" ht="15.75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</row>
    <row r="98" spans="1:12" ht="14.2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</row>
    <row r="99" spans="1:12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</row>
    <row r="100" spans="1:12" ht="14.2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</row>
    <row r="101" spans="1:12" ht="13.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</row>
    <row r="102" spans="1:12" ht="15.7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</row>
    <row r="103" spans="1:12" ht="14.2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</row>
    <row r="104" spans="1:12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</row>
    <row r="105" spans="1:12" ht="14.2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</row>
    <row r="106" spans="1:12" ht="14.2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</row>
    <row r="107" spans="1:12" ht="1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</row>
    <row r="108" spans="1:12" ht="1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</row>
    <row r="109" spans="1:12" ht="13.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</row>
    <row r="110" spans="1:12" ht="15.75" customHeight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</row>
    <row r="111" spans="1:12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</row>
    <row r="112" spans="1:12" ht="13.5" customHeight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</row>
    <row r="113" spans="1:12" ht="15" customHeight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</row>
    <row r="114" spans="1:12" ht="16.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</row>
    <row r="115" spans="1:12" ht="16.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</row>
    <row r="116" spans="1:12" ht="13.5" customHeight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</row>
    <row r="117" spans="1:12" ht="25.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</row>
    <row r="118" spans="1:12" ht="24" customHeight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</row>
    <row r="119" spans="1:12" ht="24.7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</row>
    <row r="120" spans="1:12" ht="24.75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</row>
    <row r="121" spans="1:12" ht="25.5" customHeight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</row>
    <row r="122" spans="1:12" ht="25.5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</row>
    <row r="123" spans="1:12" ht="25.5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</row>
    <row r="124" spans="1:12" ht="26.2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</row>
    <row r="125" spans="1:12" ht="24.75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</row>
    <row r="126" spans="1:12" ht="24.75" customHeight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</row>
    <row r="127" spans="1:12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</row>
    <row r="128" spans="1:12" ht="24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</row>
    <row r="129" spans="1:12">
      <c r="A129" s="335">
        <v>1</v>
      </c>
      <c r="B129" s="336"/>
      <c r="C129" s="336"/>
      <c r="D129" s="336"/>
      <c r="E129" s="336"/>
      <c r="F129" s="337"/>
      <c r="G129" s="218">
        <v>2</v>
      </c>
      <c r="H129" s="218">
        <v>3</v>
      </c>
      <c r="I129" s="217">
        <v>4</v>
      </c>
      <c r="J129" s="301">
        <v>5</v>
      </c>
      <c r="K129" s="217">
        <v>6</v>
      </c>
      <c r="L129" s="215">
        <v>7</v>
      </c>
    </row>
    <row r="130" spans="1:12" ht="16.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</row>
    <row r="131" spans="1:12" ht="16.5" customHeight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</row>
    <row r="132" spans="1:12" ht="15.7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</row>
    <row r="133" spans="1:12" ht="16.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</row>
    <row r="134" spans="1:12" ht="13.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</row>
    <row r="135" spans="1:12" ht="13.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</row>
    <row r="136" spans="1:12" ht="26.25" customHeight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</row>
    <row r="137" spans="1:12" ht="24" customHeight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</row>
    <row r="138" spans="1:12" ht="25.5" customHeight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</row>
    <row r="139" spans="1:12" ht="17.2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</row>
    <row r="140" spans="1:12" ht="16.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</row>
    <row r="141" spans="1:12" ht="15.75" customHeight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</row>
    <row r="142" spans="1:12" ht="17.25" customHeight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</row>
    <row r="143" spans="1:12" ht="15.75" customHeight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</row>
    <row r="144" spans="1:12" ht="16.5" customHeight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</row>
    <row r="145" spans="1:12" ht="1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</row>
    <row r="146" spans="1:12" ht="14.2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</row>
    <row r="147" spans="1:12" ht="15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</row>
    <row r="148" spans="1:12" ht="16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</row>
    <row r="149" spans="1:12" ht="1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</row>
    <row r="150" spans="1:12" ht="13.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</row>
    <row r="151" spans="1:12" ht="15.75" customHeight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</row>
    <row r="152" spans="1:12" ht="16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</row>
    <row r="153" spans="1:12" ht="18.75" customHeight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</row>
    <row r="154" spans="1:12" ht="16.5" customHeight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</row>
    <row r="155" spans="1:12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</row>
    <row r="156" spans="1:12" ht="38.25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</row>
    <row r="157" spans="1:12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</row>
    <row r="158" spans="1:12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</row>
    <row r="159" spans="1:12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</row>
    <row r="160" spans="1:12" ht="39.7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</row>
    <row r="161" spans="1:12" ht="18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</row>
    <row r="162" spans="1:12" ht="15.7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</row>
    <row r="163" spans="1:12" ht="15.7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</row>
    <row r="164" spans="1:12" ht="26.2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</row>
    <row r="165" spans="1:12" ht="27.7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</row>
    <row r="166" spans="1:12" ht="17.2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</row>
    <row r="167" spans="1:12" ht="14.2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</row>
    <row r="168" spans="1:12" ht="15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</row>
    <row r="169" spans="1:12">
      <c r="A169" s="345">
        <v>1</v>
      </c>
      <c r="B169" s="336"/>
      <c r="C169" s="336"/>
      <c r="D169" s="336"/>
      <c r="E169" s="336"/>
      <c r="F169" s="337"/>
      <c r="G169" s="300">
        <v>2</v>
      </c>
      <c r="H169" s="300">
        <v>3</v>
      </c>
      <c r="I169" s="208">
        <v>4</v>
      </c>
      <c r="J169" s="219">
        <v>5</v>
      </c>
      <c r="K169" s="219">
        <v>6</v>
      </c>
      <c r="L169" s="219">
        <v>7</v>
      </c>
    </row>
    <row r="170" spans="1:12" ht="24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</row>
    <row r="171" spans="1:12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</row>
    <row r="172" spans="1:12" ht="55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</row>
    <row r="173" spans="1:12" ht="24.7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</row>
    <row r="174" spans="1:12" ht="27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</row>
    <row r="175" spans="1:12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</row>
    <row r="176" spans="1:12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</row>
    <row r="177" spans="1:12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</row>
    <row r="178" spans="1:12" ht="13.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</row>
    <row r="179" spans="1:12" ht="14.2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</row>
    <row r="180" spans="1:12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</row>
    <row r="181" spans="1:12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</row>
    <row r="182" spans="1:12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</row>
    <row r="183" spans="1:12" ht="13.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</row>
    <row r="184" spans="1:12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</row>
    <row r="185" spans="1:12" ht="15.7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</row>
    <row r="186" spans="1:12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</row>
    <row r="187" spans="1:12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</row>
    <row r="188" spans="1:12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</row>
    <row r="189" spans="1:12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</row>
    <row r="190" spans="1:12" ht="14.2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</row>
    <row r="191" spans="1:12" ht="1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</row>
    <row r="192" spans="1:12" ht="13.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</row>
    <row r="193" spans="1:12" ht="13.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</row>
    <row r="194" spans="1:12" ht="14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</row>
    <row r="195" spans="1:12" ht="15.7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</row>
    <row r="196" spans="1:12" ht="15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</row>
    <row r="197" spans="1:12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</row>
    <row r="198" spans="1:12" ht="1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</row>
    <row r="199" spans="1:12" ht="16.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</row>
    <row r="200" spans="1:12" ht="37.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</row>
    <row r="201" spans="1:12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</row>
    <row r="202" spans="1:12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</row>
    <row r="203" spans="1:12" ht="12.7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</row>
    <row r="204" spans="1:12" ht="15.7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</row>
    <row r="205" spans="1:12" ht="15.7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</row>
    <row r="206" spans="1:12" ht="13.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</row>
    <row r="207" spans="1:12">
      <c r="A207" s="335">
        <v>1</v>
      </c>
      <c r="B207" s="336"/>
      <c r="C207" s="336"/>
      <c r="D207" s="336"/>
      <c r="E207" s="336"/>
      <c r="F207" s="337"/>
      <c r="G207" s="301">
        <v>2</v>
      </c>
      <c r="H207" s="217">
        <v>3</v>
      </c>
      <c r="I207" s="209">
        <v>4</v>
      </c>
      <c r="J207" s="300">
        <v>5</v>
      </c>
      <c r="K207" s="208">
        <v>6</v>
      </c>
      <c r="L207" s="209">
        <v>7</v>
      </c>
    </row>
    <row r="208" spans="1:12" ht="1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</row>
    <row r="209" spans="1:12" ht="16.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</row>
    <row r="210" spans="1:12" ht="14.2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</row>
    <row r="211" spans="1:12" ht="15.7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</row>
    <row r="212" spans="1:12" ht="16.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</row>
    <row r="213" spans="1:12" ht="15.7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</row>
    <row r="214" spans="1:12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</row>
    <row r="215" spans="1:12" ht="15.7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</row>
    <row r="216" spans="1:12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</row>
    <row r="217" spans="1:12" ht="26.25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</row>
    <row r="218" spans="1:12" ht="26.2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</row>
    <row r="219" spans="1:12" ht="26.25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</row>
    <row r="220" spans="1:12" ht="1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</row>
    <row r="221" spans="1:12" ht="13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</row>
    <row r="222" spans="1:12" ht="16.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</row>
    <row r="223" spans="1:12" ht="13.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</row>
    <row r="224" spans="1:12" ht="14.2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</row>
    <row r="225" spans="1:12" ht="1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</row>
    <row r="226" spans="1:12" ht="26.2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</row>
    <row r="227" spans="1:12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</row>
    <row r="228" spans="1:12" ht="24.75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</row>
    <row r="229" spans="1:12" ht="26.25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</row>
    <row r="230" spans="1:12" ht="12.7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</row>
    <row r="231" spans="1:12" ht="15.7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</row>
    <row r="232" spans="1:12" ht="1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</row>
    <row r="233" spans="1:12" ht="24.7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</row>
    <row r="234" spans="1:12" ht="24.75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</row>
    <row r="235" spans="1:12" ht="24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</row>
    <row r="236" spans="1:12" ht="18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</row>
    <row r="237" spans="1:12" ht="16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</row>
    <row r="238" spans="1:12" ht="15.7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</row>
    <row r="239" spans="1:12" ht="15.7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</row>
    <row r="240" spans="1:12" ht="15.7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</row>
    <row r="241" spans="1:12" ht="15.7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</row>
    <row r="242" spans="1:12" ht="15.7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</row>
    <row r="243" spans="1:12" ht="15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</row>
    <row r="244" spans="1:12" ht="18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</row>
    <row r="245" spans="1:12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</row>
    <row r="246" spans="1:12">
      <c r="A246" s="335">
        <v>1</v>
      </c>
      <c r="B246" s="336"/>
      <c r="C246" s="336"/>
      <c r="D246" s="336"/>
      <c r="E246" s="336"/>
      <c r="F246" s="337"/>
      <c r="G246" s="220">
        <v>2</v>
      </c>
      <c r="H246" s="217">
        <v>3</v>
      </c>
      <c r="I246" s="215">
        <v>4</v>
      </c>
      <c r="J246" s="301">
        <v>5</v>
      </c>
      <c r="K246" s="217">
        <v>6</v>
      </c>
      <c r="L246" s="217">
        <v>7</v>
      </c>
    </row>
    <row r="247" spans="1:12" ht="24" customHeight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</row>
    <row r="248" spans="1:12" ht="25.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</row>
    <row r="249" spans="1:12" ht="25.5" customHeight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</row>
    <row r="250" spans="1:12" ht="17.25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</row>
    <row r="251" spans="1:12" ht="18.75" customHeight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</row>
    <row r="252" spans="1:12" ht="18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</row>
    <row r="253" spans="1:12" ht="18.7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</row>
    <row r="254" spans="1:12" ht="18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18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</row>
    <row r="256" spans="1:12" ht="16.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</row>
    <row r="257" spans="1:12" ht="18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</row>
    <row r="258" spans="1:12" ht="25.5" customHeight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</row>
    <row r="259" spans="1:12" ht="25.5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</row>
    <row r="260" spans="1:12" ht="16.5" customHeight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</row>
    <row r="261" spans="1:12" ht="15.75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</row>
    <row r="262" spans="1:12" ht="18.7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</row>
    <row r="263" spans="1:12" ht="25.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</row>
    <row r="264" spans="1:12" ht="25.5" customHeight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</row>
    <row r="265" spans="1:12" ht="26.25" customHeight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</row>
    <row r="266" spans="1:12" ht="12.75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</row>
    <row r="267" spans="1:12" ht="12" customHeight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</row>
    <row r="268" spans="1:12" ht="19.5" customHeight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</row>
    <row r="269" spans="1:12" ht="19.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</row>
    <row r="270" spans="1:12" ht="13.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</row>
    <row r="271" spans="1:12" ht="12.7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</row>
    <row r="272" spans="1:12" ht="17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</row>
    <row r="273" spans="1:12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</row>
    <row r="274" spans="1:12" ht="16.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</row>
    <row r="275" spans="1:12" ht="1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</row>
    <row r="276" spans="1:12" ht="27.7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</row>
    <row r="277" spans="1:12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</row>
    <row r="278" spans="1:12" ht="26.25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</row>
    <row r="279" spans="1:12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</row>
    <row r="280" spans="1:12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</row>
    <row r="281" spans="1:12" ht="14.2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</row>
    <row r="282" spans="1:12" ht="13.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</row>
    <row r="283" spans="1:12" ht="1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</row>
    <row r="284" spans="1:12" ht="15.7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</row>
    <row r="285" spans="1:12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</row>
    <row r="286" spans="1:12">
      <c r="A286" s="335">
        <v>1</v>
      </c>
      <c r="B286" s="336"/>
      <c r="C286" s="336"/>
      <c r="D286" s="336"/>
      <c r="E286" s="336"/>
      <c r="F286" s="337"/>
      <c r="G286" s="301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</row>
    <row r="287" spans="1:12" ht="28.5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</row>
    <row r="288" spans="1:12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</row>
    <row r="289" spans="1:12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</row>
    <row r="290" spans="1:12" ht="27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</row>
    <row r="291" spans="1:12" ht="20.2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</row>
    <row r="292" spans="1:12" ht="19.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</row>
    <row r="293" spans="1:12" ht="18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</row>
    <row r="294" spans="1:12" ht="27" customHeight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</row>
    <row r="295" spans="1:12" ht="26.2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</row>
    <row r="296" spans="1:12" ht="19.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</row>
    <row r="297" spans="1:12" ht="16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</row>
    <row r="298" spans="1:12" ht="20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</row>
    <row r="299" spans="1:12" ht="21.7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</row>
    <row r="300" spans="1:12" ht="18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</row>
    <row r="301" spans="1:12" ht="15.7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</row>
    <row r="302" spans="1:12" ht="18.75" customHeight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</row>
    <row r="303" spans="1:12" ht="15.7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</row>
    <row r="304" spans="1:12" ht="15" customHeight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</row>
    <row r="305" spans="1:12" ht="13.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</row>
    <row r="306" spans="1:12" ht="25.5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</row>
    <row r="307" spans="1:12" ht="25.5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</row>
    <row r="308" spans="1:12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</row>
    <row r="309" spans="1:12" ht="17.2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</row>
    <row r="310" spans="1:12" ht="15.7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</row>
    <row r="311" spans="1:12" ht="18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</row>
    <row r="312" spans="1:12" ht="17.2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</row>
    <row r="313" spans="1:12" ht="18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</row>
    <row r="314" spans="1:12" ht="1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</row>
    <row r="315" spans="1:12" ht="16.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</row>
    <row r="316" spans="1:12" ht="16.5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</row>
    <row r="317" spans="1:12" ht="25.5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</row>
    <row r="318" spans="1:12" ht="25.5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</row>
    <row r="319" spans="1:12" ht="17.25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</row>
    <row r="320" spans="1:12" ht="16.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</row>
    <row r="321" spans="1:12" ht="15.75" customHeight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</row>
    <row r="322" spans="1:12" ht="24.75" customHeight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</row>
    <row r="323" spans="1:12" ht="26.25" customHeight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</row>
    <row r="324" spans="1:12" ht="17.25" customHeight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</row>
    <row r="325" spans="1:12" ht="18" customHeight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</row>
    <row r="326" spans="1:12" ht="16.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</row>
    <row r="327" spans="1:12">
      <c r="A327" s="335">
        <v>1</v>
      </c>
      <c r="B327" s="336"/>
      <c r="C327" s="336"/>
      <c r="D327" s="336"/>
      <c r="E327" s="336"/>
      <c r="F327" s="337"/>
      <c r="G327" s="301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</row>
    <row r="328" spans="1:12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</row>
    <row r="329" spans="1:12" ht="15.7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</row>
    <row r="330" spans="1:12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</row>
    <row r="331" spans="1:12" ht="15.75" customHeight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</row>
    <row r="332" spans="1:12" ht="15" customHeight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</row>
    <row r="333" spans="1:12" ht="13.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</row>
    <row r="334" spans="1:12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</row>
    <row r="335" spans="1:12" ht="25.5" customHeight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</row>
    <row r="336" spans="1:12" ht="24" customHeight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</row>
    <row r="337" spans="1:12" ht="24" customHeight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</row>
    <row r="338" spans="1:12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</row>
    <row r="339" spans="1:12" ht="15.7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</row>
    <row r="340" spans="1:12" ht="16.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</row>
    <row r="341" spans="1:12" ht="15.7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</row>
    <row r="342" spans="1:12" ht="1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</row>
    <row r="343" spans="1:12" ht="1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</row>
    <row r="344" spans="1:12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8400</v>
      </c>
      <c r="J344" s="141">
        <f>SUM(J30+J172)</f>
        <v>4200</v>
      </c>
      <c r="K344" s="141">
        <f>SUM(K30+K172)</f>
        <v>4200</v>
      </c>
      <c r="L344" s="142">
        <f>SUM(L30+L172)</f>
        <v>4200</v>
      </c>
    </row>
    <row r="345" spans="1:12">
      <c r="A345" s="1"/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</row>
    <row r="346" spans="1:12">
      <c r="A346" s="1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</row>
    <row r="347" spans="1:12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50" t="s">
        <v>198</v>
      </c>
      <c r="L347" s="350"/>
    </row>
    <row r="348" spans="1:12" ht="18.75">
      <c r="A348" s="187"/>
      <c r="B348" s="188"/>
      <c r="C348" s="188"/>
      <c r="D348" s="239" t="s">
        <v>174</v>
      </c>
      <c r="E348" s="308"/>
      <c r="F348" s="308"/>
      <c r="G348" s="308"/>
      <c r="H348" s="308"/>
      <c r="I348" s="186" t="s">
        <v>132</v>
      </c>
      <c r="J348" s="3"/>
      <c r="K348" s="352" t="s">
        <v>133</v>
      </c>
      <c r="L348" s="352"/>
    </row>
    <row r="349" spans="1:12" ht="15.75">
      <c r="A349" s="1"/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</row>
    <row r="350" spans="1:12" ht="15.75">
      <c r="A350" s="1"/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50" t="s">
        <v>205</v>
      </c>
      <c r="L350" s="350"/>
    </row>
    <row r="351" spans="1:12" ht="18.75">
      <c r="A351" s="160"/>
      <c r="B351" s="307"/>
      <c r="C351" s="307"/>
      <c r="D351" s="353" t="s">
        <v>175</v>
      </c>
      <c r="E351" s="354"/>
      <c r="F351" s="354"/>
      <c r="G351" s="354"/>
      <c r="H351" s="305"/>
      <c r="I351" s="186" t="s">
        <v>132</v>
      </c>
      <c r="J351" s="307"/>
      <c r="K351" s="352" t="s">
        <v>133</v>
      </c>
      <c r="L351" s="352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 K350:L350" name="Range74_1"/>
  </protectedRanges>
  <mergeCells count="33"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  <mergeCell ref="L27:L28"/>
    <mergeCell ref="A29:F29"/>
    <mergeCell ref="A53:F53"/>
    <mergeCell ref="A88:F88"/>
    <mergeCell ref="A129:F129"/>
    <mergeCell ref="I27:J27"/>
    <mergeCell ref="K27:K28"/>
    <mergeCell ref="A169:F169"/>
    <mergeCell ref="G25:H25"/>
    <mergeCell ref="A27:F28"/>
    <mergeCell ref="G27:G28"/>
    <mergeCell ref="H27:H28"/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f2</vt:lpstr>
      <vt:lpstr>f2 (2)</vt:lpstr>
      <vt:lpstr>6000440</vt:lpstr>
      <vt:lpstr>6000600</vt:lpstr>
      <vt:lpstr>Sheet1</vt:lpstr>
      <vt:lpstr>Sheet2</vt:lpstr>
      <vt:lpstr>'6000440'!Print_Titles</vt:lpstr>
      <vt:lpstr>'6000600'!Print_Titles</vt:lpstr>
      <vt:lpstr>'f2'!Print_Titles</vt:lpstr>
      <vt:lpstr>'f2 (2)'!Print_Titles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Naudotojas</cp:lastModifiedBy>
  <cp:lastPrinted>2017-10-31T06:59:17Z</cp:lastPrinted>
  <dcterms:created xsi:type="dcterms:W3CDTF">2004-04-07T10:43:01Z</dcterms:created>
  <dcterms:modified xsi:type="dcterms:W3CDTF">2017-11-07T12:02:27Z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